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E4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E72" i="1" l="1"/>
  <c r="H72" i="1"/>
  <c r="I72" i="1" s="1"/>
  <c r="I42" i="1"/>
  <c r="I44" i="1"/>
  <c r="I67" i="1"/>
  <c r="I29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<sst xmlns="http://schemas.openxmlformats.org/spreadsheetml/2006/main" count="77" uniqueCount="75">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</sst>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5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13"/>
  <sheetViews>
    <sheetView showGridLines="0" tabSelected="1" workbookViewId="0">
      <selection activeCell="C33" sqref="C33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2951258553</v>
      </c>
      <c r="E11" s="21">
        <v>0</v>
      </c>
      <c r="F11" s="21">
        <f t="shared" si="0"/>
        <v>2951258553</v>
      </c>
      <c r="G11" s="21">
        <v>1274008983</v>
      </c>
      <c r="H11" s="21">
        <v>1274008983</v>
      </c>
      <c r="I11" s="21">
        <f t="shared" si="1"/>
        <v>-1677249570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63604558</v>
      </c>
      <c r="E14" s="23">
        <v>0</v>
      </c>
      <c r="F14" s="23">
        <f t="shared" si="0"/>
        <v>63604558</v>
      </c>
      <c r="G14" s="23">
        <v>13813582</v>
      </c>
      <c r="H14" s="23">
        <v>13813582</v>
      </c>
      <c r="I14" s="23">
        <f>SUM(H14-D14)</f>
        <v>-49790976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2351230</v>
      </c>
      <c r="E16" s="23">
        <v>0</v>
      </c>
      <c r="F16" s="23">
        <f t="shared" si="0"/>
        <v>2351230</v>
      </c>
      <c r="G16" s="23">
        <v>1045074</v>
      </c>
      <c r="H16" s="23">
        <v>1045074</v>
      </c>
      <c r="I16" s="23">
        <f>SUM(H16-D16)</f>
        <v>-1306156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3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6">
        <v>0</v>
      </c>
      <c r="E19" s="26">
        <v>0</v>
      </c>
      <c r="F19" s="21">
        <f t="shared" si="0"/>
        <v>0</v>
      </c>
      <c r="G19" s="26">
        <v>0</v>
      </c>
      <c r="H19" s="26">
        <v>0</v>
      </c>
      <c r="I19" s="26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6">
        <v>0</v>
      </c>
      <c r="E20" s="26">
        <v>0</v>
      </c>
      <c r="F20" s="21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9" customFormat="1" ht="12.95" customHeight="1" x14ac:dyDescent="0.2">
      <c r="A21" s="20"/>
      <c r="B21" s="20"/>
      <c r="C21" s="20" t="s">
        <v>25</v>
      </c>
      <c r="D21" s="26">
        <v>0</v>
      </c>
      <c r="E21" s="26">
        <v>0</v>
      </c>
      <c r="F21" s="21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9" customFormat="1" ht="12.95" customHeight="1" x14ac:dyDescent="0.2">
      <c r="A22" s="20"/>
      <c r="B22" s="20"/>
      <c r="C22" s="20" t="s">
        <v>26</v>
      </c>
      <c r="D22" s="26">
        <v>0</v>
      </c>
      <c r="E22" s="26">
        <v>0</v>
      </c>
      <c r="F22" s="21">
        <f t="shared" si="0"/>
        <v>0</v>
      </c>
      <c r="G22" s="26">
        <v>0</v>
      </c>
      <c r="H22" s="26">
        <v>0</v>
      </c>
      <c r="I22" s="26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6">
        <v>0</v>
      </c>
      <c r="E23" s="26">
        <v>0</v>
      </c>
      <c r="F23" s="21">
        <f t="shared" si="0"/>
        <v>0</v>
      </c>
      <c r="G23" s="26">
        <v>0</v>
      </c>
      <c r="H23" s="26">
        <v>0</v>
      </c>
      <c r="I23" s="26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9" customFormat="1" ht="12.95" customHeight="1" x14ac:dyDescent="0.2">
      <c r="A25" s="20"/>
      <c r="B25" s="20"/>
      <c r="C25" s="20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2"/>
    </row>
    <row r="28" spans="1:10" s="19" customFormat="1" ht="12.95" customHeight="1" x14ac:dyDescent="0.2">
      <c r="A28" s="20"/>
      <c r="B28" s="20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6">
        <v>0</v>
      </c>
      <c r="E30" s="26">
        <v>0</v>
      </c>
      <c r="F30" s="26">
        <f t="shared" ref="F30:F36" si="2">D30+E30</f>
        <v>0</v>
      </c>
      <c r="G30" s="26">
        <v>0</v>
      </c>
      <c r="H30" s="26">
        <v>0</v>
      </c>
      <c r="I30" s="26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12694635</v>
      </c>
      <c r="E35" s="21">
        <v>77765216.359999999</v>
      </c>
      <c r="F35" s="21">
        <f t="shared" si="2"/>
        <v>90459851.359999999</v>
      </c>
      <c r="G35" s="21">
        <v>68009683</v>
      </c>
      <c r="H35" s="21">
        <v>68009683</v>
      </c>
      <c r="I35" s="21">
        <f t="shared" si="1"/>
        <v>55315048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871372906</v>
      </c>
      <c r="E38" s="21">
        <f>SUM(E39:E40)</f>
        <v>-77765216</v>
      </c>
      <c r="F38" s="21">
        <f>SUM(F39:F40)</f>
        <v>793607690</v>
      </c>
      <c r="G38" s="21">
        <f>SUM(G39:G40)</f>
        <v>75823933</v>
      </c>
      <c r="H38" s="21">
        <f>SUM(H39:H40)</f>
        <v>75823933</v>
      </c>
      <c r="I38" s="21">
        <f t="shared" si="1"/>
        <v>-795548973</v>
      </c>
      <c r="J38" s="29"/>
    </row>
    <row r="39" spans="1:10" s="19" customFormat="1" ht="12.95" customHeight="1" x14ac:dyDescent="0.2">
      <c r="A39" s="20"/>
      <c r="B39" s="20"/>
      <c r="C39" s="20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29"/>
    </row>
    <row r="40" spans="1:10" s="19" customFormat="1" ht="12.95" customHeight="1" x14ac:dyDescent="0.2">
      <c r="A40" s="20"/>
      <c r="B40" s="20"/>
      <c r="C40" s="20" t="s">
        <v>44</v>
      </c>
      <c r="D40" s="26">
        <v>871372906</v>
      </c>
      <c r="E40" s="26">
        <v>-77765216</v>
      </c>
      <c r="F40" s="26">
        <f>D40+E40</f>
        <v>793607690</v>
      </c>
      <c r="G40" s="26">
        <v>75823933</v>
      </c>
      <c r="H40" s="26">
        <v>75823933</v>
      </c>
      <c r="I40" s="26">
        <f t="shared" si="1"/>
        <v>-795548973</v>
      </c>
      <c r="J40" s="29"/>
    </row>
    <row r="41" spans="1:10" s="19" customFormat="1" ht="12.95" customHeight="1" x14ac:dyDescent="0.2">
      <c r="A41" s="20"/>
      <c r="B41" s="20"/>
      <c r="C41" s="20"/>
      <c r="D41" s="26"/>
      <c r="E41" s="26"/>
      <c r="F41" s="26"/>
      <c r="G41" s="26"/>
      <c r="H41" s="26"/>
      <c r="I41" s="26"/>
      <c r="J41" s="29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3901281882</v>
      </c>
      <c r="E42" s="21">
        <f>SUM(E10+E11+E12+E13+E14+E15+E16+E17+E29+E35+E36+E38)</f>
        <v>0.35999999940395355</v>
      </c>
      <c r="F42" s="21">
        <f>SUM(F10+F11+F12+F13+F14+F15+F16+F17+F29+F35+F36+F38)</f>
        <v>3901281882.3600001</v>
      </c>
      <c r="G42" s="21">
        <f>SUM(G10+G11+G12+G13+G14+G15+G16+G17+G29+G35+G36+G38)</f>
        <v>1432701255</v>
      </c>
      <c r="H42" s="21">
        <f>SUM(H10+H11+H12+H13+H14+H15+H16+H17+H29+H35+H36+H38)</f>
        <v>1432701255</v>
      </c>
      <c r="I42" s="21">
        <f>SUM(H42-D42)</f>
        <v>-2468580627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0"/>
      <c r="E44" s="30"/>
      <c r="F44" s="30"/>
      <c r="G44" s="31"/>
      <c r="H44" s="31"/>
      <c r="I44" s="21">
        <f>SUM(H42-D42)</f>
        <v>-2468580627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0</v>
      </c>
      <c r="F47" s="21">
        <f>SUM(F48:F55)</f>
        <v>1600000000</v>
      </c>
      <c r="G47" s="21">
        <f>SUM(G48:G55)</f>
        <v>924295120</v>
      </c>
      <c r="H47" s="21">
        <f>SUM(H48:H55)</f>
        <v>791711200</v>
      </c>
      <c r="I47" s="21">
        <f t="shared" ref="I47:I65" si="3">SUM(H47-D47)</f>
        <v>-808288800</v>
      </c>
      <c r="J47" s="29"/>
    </row>
    <row r="48" spans="1:10" s="19" customFormat="1" ht="12.95" customHeight="1" x14ac:dyDescent="0.2">
      <c r="A48" s="20"/>
      <c r="B48" s="20"/>
      <c r="C48" s="32" t="s">
        <v>49</v>
      </c>
      <c r="D48" s="26">
        <v>0</v>
      </c>
      <c r="E48" s="26">
        <v>0</v>
      </c>
      <c r="F48" s="26">
        <f t="shared" ref="F48:F55" si="4">D48+E48</f>
        <v>0</v>
      </c>
      <c r="G48" s="26">
        <v>0</v>
      </c>
      <c r="H48" s="26">
        <v>0</v>
      </c>
      <c r="I48" s="26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6">
        <v>0</v>
      </c>
      <c r="E49" s="26">
        <v>0</v>
      </c>
      <c r="F49" s="26">
        <f t="shared" si="4"/>
        <v>0</v>
      </c>
      <c r="G49" s="26">
        <v>0</v>
      </c>
      <c r="H49" s="26">
        <v>0</v>
      </c>
      <c r="I49" s="26">
        <f t="shared" si="3"/>
        <v>0</v>
      </c>
    </row>
    <row r="50" spans="1:10" s="19" customFormat="1" ht="12.95" customHeight="1" x14ac:dyDescent="0.2">
      <c r="A50" s="20"/>
      <c r="B50" s="20"/>
      <c r="C50" s="20" t="s">
        <v>51</v>
      </c>
      <c r="D50" s="26">
        <v>0</v>
      </c>
      <c r="E50" s="26">
        <v>0</v>
      </c>
      <c r="F50" s="26">
        <f t="shared" si="4"/>
        <v>0</v>
      </c>
      <c r="G50" s="26">
        <v>0</v>
      </c>
      <c r="H50" s="26">
        <v>0</v>
      </c>
      <c r="I50" s="26">
        <f t="shared" si="3"/>
        <v>0</v>
      </c>
      <c r="J50" s="29"/>
    </row>
    <row r="51" spans="1:10" s="19" customFormat="1" ht="22.5" customHeight="1" x14ac:dyDescent="0.2">
      <c r="A51" s="20"/>
      <c r="B51" s="20"/>
      <c r="C51" s="32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6">
        <v>0</v>
      </c>
      <c r="E52" s="26">
        <v>0</v>
      </c>
      <c r="F52" s="26">
        <f t="shared" si="4"/>
        <v>0</v>
      </c>
      <c r="G52" s="26">
        <v>0</v>
      </c>
      <c r="H52" s="26">
        <v>0</v>
      </c>
      <c r="I52" s="26">
        <f t="shared" si="3"/>
        <v>0</v>
      </c>
    </row>
    <row r="53" spans="1:10" s="19" customFormat="1" ht="12.95" customHeight="1" x14ac:dyDescent="0.2">
      <c r="A53" s="20"/>
      <c r="B53" s="20"/>
      <c r="C53" s="20" t="s">
        <v>54</v>
      </c>
      <c r="D53" s="26">
        <v>0</v>
      </c>
      <c r="E53" s="26">
        <v>0</v>
      </c>
      <c r="F53" s="26">
        <f t="shared" si="4"/>
        <v>0</v>
      </c>
      <c r="G53" s="26">
        <v>0</v>
      </c>
      <c r="H53" s="26">
        <v>0</v>
      </c>
      <c r="I53" s="26">
        <f t="shared" si="3"/>
        <v>0</v>
      </c>
    </row>
    <row r="54" spans="1:10" s="19" customFormat="1" ht="24.75" customHeight="1" x14ac:dyDescent="0.2">
      <c r="A54" s="16"/>
      <c r="B54" s="16"/>
      <c r="C54" s="32" t="s">
        <v>55</v>
      </c>
      <c r="D54" s="26">
        <v>0</v>
      </c>
      <c r="E54" s="26">
        <v>0</v>
      </c>
      <c r="F54" s="26">
        <f t="shared" si="4"/>
        <v>0</v>
      </c>
      <c r="G54" s="26">
        <v>0</v>
      </c>
      <c r="H54" s="26">
        <v>0</v>
      </c>
      <c r="I54" s="26">
        <f t="shared" si="3"/>
        <v>0</v>
      </c>
    </row>
    <row r="55" spans="1:10" s="19" customFormat="1" ht="12.95" customHeight="1" x14ac:dyDescent="0.2">
      <c r="A55" s="20"/>
      <c r="B55" s="20"/>
      <c r="C55" s="32" t="s">
        <v>56</v>
      </c>
      <c r="D55" s="26">
        <v>1600000000</v>
      </c>
      <c r="E55" s="26">
        <v>0</v>
      </c>
      <c r="F55" s="26">
        <f t="shared" si="4"/>
        <v>1600000000</v>
      </c>
      <c r="G55" s="26">
        <v>924295120</v>
      </c>
      <c r="H55" s="26">
        <v>791711200</v>
      </c>
      <c r="I55" s="26">
        <f t="shared" si="3"/>
        <v>-808288800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3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3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3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3"/>
        <v>0</v>
      </c>
    </row>
    <row r="62" spans="1:10" s="19" customFormat="1" ht="12.95" customHeight="1" x14ac:dyDescent="0.2">
      <c r="A62" s="20"/>
      <c r="B62" s="20"/>
      <c r="C62" s="32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3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3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3"/>
        <v>0</v>
      </c>
      <c r="J64" s="29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6"/>
      <c r="E66" s="26"/>
      <c r="F66" s="26"/>
      <c r="G66" s="26"/>
      <c r="H66" s="26"/>
      <c r="I66" s="26"/>
      <c r="J66" s="27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0</v>
      </c>
      <c r="F67" s="21">
        <f>SUM(F47+F56+F61+F64+F65)</f>
        <v>1600000000</v>
      </c>
      <c r="G67" s="21">
        <f>G47+G56+G61+G64+G65</f>
        <v>924295120</v>
      </c>
      <c r="H67" s="21">
        <f>SUM(H47+H56+H61+H64+H65)</f>
        <v>791711200</v>
      </c>
      <c r="I67" s="21">
        <f>SUM(H67-D67)</f>
        <v>-808288800</v>
      </c>
      <c r="J67" s="34"/>
    </row>
    <row r="68" spans="1:10" s="19" customFormat="1" ht="12.95" customHeight="1" x14ac:dyDescent="0.2">
      <c r="A68" s="20"/>
      <c r="B68" s="20"/>
      <c r="C68" s="20"/>
      <c r="D68" s="26"/>
      <c r="E68" s="26"/>
      <c r="F68" s="26"/>
      <c r="G68" s="26"/>
      <c r="H68" s="26"/>
      <c r="I68" s="26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0" s="19" customFormat="1" ht="12.95" customHeight="1" x14ac:dyDescent="0.2">
      <c r="A71" s="20"/>
      <c r="B71" s="20"/>
      <c r="C71" s="20"/>
      <c r="D71" s="26"/>
      <c r="E71" s="26"/>
      <c r="F71" s="26"/>
      <c r="G71" s="26"/>
      <c r="H71" s="26"/>
      <c r="I71" s="26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5501281882</v>
      </c>
      <c r="E72" s="21">
        <f>SUM(E42+E67+E69)</f>
        <v>0.35999999940395355</v>
      </c>
      <c r="F72" s="21">
        <f>SUM(F42+F67+F69)</f>
        <v>5501281882.3600006</v>
      </c>
      <c r="G72" s="21">
        <f>SUM(G42+G67+G69)</f>
        <v>2356996375</v>
      </c>
      <c r="H72" s="21">
        <f>SUM(H42+H67+H69)</f>
        <v>2224412455</v>
      </c>
      <c r="I72" s="21">
        <f>SUM(H72-D72)</f>
        <v>-3276869427</v>
      </c>
    </row>
    <row r="73" spans="1:10" s="19" customFormat="1" ht="12.95" customHeight="1" x14ac:dyDescent="0.2">
      <c r="A73" s="20"/>
      <c r="B73" s="20"/>
      <c r="C73" s="20"/>
      <c r="D73" s="26"/>
      <c r="E73" s="26"/>
      <c r="F73" s="26"/>
      <c r="G73" s="26"/>
      <c r="H73" s="26"/>
      <c r="I73" s="26"/>
    </row>
    <row r="74" spans="1:10" s="19" customFormat="1" ht="12.95" customHeight="1" x14ac:dyDescent="0.2">
      <c r="A74" s="20"/>
      <c r="B74" s="16" t="s">
        <v>70</v>
      </c>
      <c r="C74" s="20"/>
      <c r="D74" s="26"/>
      <c r="E74" s="26"/>
      <c r="F74" s="26"/>
      <c r="G74" s="26"/>
      <c r="H74" s="26"/>
      <c r="I74" s="26"/>
    </row>
    <row r="75" spans="1:10" s="19" customFormat="1" ht="12.95" customHeight="1" x14ac:dyDescent="0.2">
      <c r="A75" s="20"/>
      <c r="B75" s="35" t="s">
        <v>71</v>
      </c>
      <c r="C75" s="35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0" s="19" customFormat="1" ht="12.95" customHeight="1" x14ac:dyDescent="0.2">
      <c r="A76" s="20"/>
      <c r="B76" s="35"/>
      <c r="C76" s="35"/>
      <c r="D76" s="26"/>
      <c r="E76" s="26"/>
      <c r="F76" s="26"/>
      <c r="G76" s="26"/>
      <c r="H76" s="26"/>
      <c r="I76" s="26"/>
    </row>
    <row r="77" spans="1:10" s="19" customFormat="1" ht="12.95" customHeight="1" x14ac:dyDescent="0.2">
      <c r="A77" s="20"/>
      <c r="B77" s="35" t="s">
        <v>72</v>
      </c>
      <c r="C77" s="35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0" s="19" customFormat="1" ht="12.95" customHeight="1" x14ac:dyDescent="0.2">
      <c r="A78" s="20"/>
      <c r="B78" s="35"/>
      <c r="C78" s="35"/>
      <c r="D78" s="26"/>
      <c r="E78" s="26"/>
      <c r="F78" s="26"/>
      <c r="G78" s="26"/>
      <c r="H78" s="26"/>
      <c r="I78" s="26"/>
    </row>
    <row r="79" spans="1:10" s="19" customFormat="1" ht="12.95" customHeight="1" x14ac:dyDescent="0.2">
      <c r="A79" s="20"/>
      <c r="B79" s="28"/>
      <c r="C79" s="28"/>
      <c r="D79" s="26"/>
      <c r="E79" s="26"/>
      <c r="F79" s="26"/>
      <c r="G79" s="26"/>
      <c r="H79" s="26"/>
      <c r="I79" s="26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  <c r="D94" s="45"/>
    </row>
    <row r="95" spans="1:9" x14ac:dyDescent="0.25">
      <c r="C95" s="44"/>
      <c r="D95" s="45"/>
    </row>
    <row r="96" spans="1:9" x14ac:dyDescent="0.25">
      <c r="C96" s="44"/>
      <c r="D96" s="45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2021-08-26T18:58:23Z</dcterms:created>
  <dcterms:modified xsi:type="dcterms:W3CDTF">2021-08-26T18:58:24Z</dcterms:modified>
</cp:coreProperties>
</file>