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G85" i="1"/>
  <c r="G77" i="1"/>
  <c r="G103" i="1" s="1"/>
  <c r="F77" i="1"/>
  <c r="G71" i="1"/>
  <c r="F71" i="1"/>
  <c r="C71" i="1"/>
  <c r="B71" i="1"/>
  <c r="G44" i="1"/>
  <c r="G49" i="1" s="1"/>
  <c r="F44" i="1"/>
  <c r="F49" i="1" s="1"/>
  <c r="F73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B49" i="1" s="1"/>
  <c r="B105" i="1" s="1"/>
  <c r="G25" i="1"/>
  <c r="F25" i="1"/>
  <c r="G21" i="1"/>
  <c r="F21" i="1"/>
  <c r="C19" i="1"/>
  <c r="B19" i="1"/>
  <c r="G11" i="1"/>
  <c r="F11" i="1"/>
  <c r="C11" i="1"/>
  <c r="C49" i="1" s="1"/>
  <c r="C105" i="1" s="1"/>
  <c r="B11" i="1"/>
  <c r="G73" i="1" l="1"/>
  <c r="G105" i="1" s="1"/>
  <c r="F105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<sst xmlns="http://schemas.openxmlformats.org/spreadsheetml/2006/main" count="129" uniqueCount="126">
  <si>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</si>
  <si>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INSTITUCIONES PÚBLICAS DE SEGURIDAD SOCIAL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</si>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</sst>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(#\ ###\ ###\ ##0\)\ "/>
    <numFmt numFmtId="165" formatCode="#,##0.00_);\-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0" fontId="3" fillId="0" borderId="0" xfId="1" applyNumberFormat="1" applyFont="1" applyFill="1" applyBorder="1" applyAlignment="1" applyProtection="1">
      <alignment vertical="top" wrapText="1"/>
    </xf>
    <xf numFmtId="0" fontId="3" fillId="0" borderId="0" xfId="1" applyFont="1" applyFill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>
      <alignment horizontal="right" vertical="top"/>
    </xf>
    <xf numFmtId="0" fontId="3" fillId="0" borderId="4" xfId="1" applyNumberFormat="1" applyFont="1" applyFill="1" applyBorder="1" applyAlignment="1" applyProtection="1">
      <alignment vertical="top"/>
    </xf>
    <xf numFmtId="0" fontId="5" fillId="0" borderId="4" xfId="1" applyNumberFormat="1" applyFont="1" applyFill="1" applyBorder="1" applyAlignment="1" applyProtection="1">
      <alignment vertical="top" wrapText="1"/>
    </xf>
    <xf numFmtId="0" fontId="7" fillId="0" borderId="0" xfId="2" applyFont="1" applyFill="1" applyBorder="1" applyAlignment="1">
      <alignment horizontal="justify" vertical="top" wrapText="1"/>
    </xf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963400" y="571500"/>
          <a:ext cx="12382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06"/>
  <sheetViews>
    <sheetView showGridLines="0" tabSelected="1" zoomScale="90" zoomScaleNormal="90" workbookViewId="0">
      <selection sqref="A1:G106"/>
    </sheetView>
  </sheetViews>
  <sheetFormatPr baseColWidth="10" defaultRowHeight="15" x14ac:dyDescent="0.25"/>
  <cols>
    <col min="1" max="1" width="66.85546875" style="3" customWidth="1"/>
    <col min="2" max="2" width="16.85546875" style="14" customWidth="1"/>
    <col min="3" max="3" width="15.7109375" style="14" customWidth="1"/>
    <col min="4" max="4" width="1.7109375" style="3" customWidth="1"/>
    <col min="5" max="5" width="62.7109375" style="3" customWidth="1"/>
    <col min="6" max="6" width="18.5703125" style="14" customWidth="1"/>
    <col min="7" max="7" width="16.85546875" style="14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2.75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3" customFormat="1" ht="24" x14ac:dyDescent="0.25">
      <c r="A7" s="8" t="s">
        <v>5</v>
      </c>
      <c r="B7" s="9" t="s">
        <v>6</v>
      </c>
      <c r="C7" s="10" t="s">
        <v>7</v>
      </c>
      <c r="D7" s="10"/>
      <c r="E7" s="11" t="s">
        <v>5</v>
      </c>
      <c r="F7" s="9" t="s">
        <v>6</v>
      </c>
      <c r="G7" s="12" t="s">
        <v>7</v>
      </c>
    </row>
    <row r="8" spans="1:9" s="3" customFormat="1" ht="5.25" customHeight="1" x14ac:dyDescent="0.2">
      <c r="A8" s="5"/>
      <c r="B8" s="14"/>
      <c r="C8" s="14"/>
      <c r="F8" s="14"/>
      <c r="G8" s="14"/>
    </row>
    <row r="9" spans="1:9" s="17" customFormat="1" ht="12.75" x14ac:dyDescent="0.25">
      <c r="A9" s="15" t="s">
        <v>8</v>
      </c>
      <c r="B9" s="16"/>
      <c r="C9" s="16"/>
      <c r="E9" s="15" t="s">
        <v>9</v>
      </c>
      <c r="F9" s="16"/>
      <c r="G9" s="16"/>
    </row>
    <row r="10" spans="1:9" s="17" customFormat="1" ht="12.75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7" customFormat="1" ht="12.75" x14ac:dyDescent="0.25">
      <c r="A11" s="15" t="s">
        <v>12</v>
      </c>
      <c r="B11" s="18">
        <f>SUM(B12:B18)</f>
        <v>181214732</v>
      </c>
      <c r="C11" s="18">
        <f>SUM(C12:C18)</f>
        <v>115538257</v>
      </c>
      <c r="D11" s="19"/>
      <c r="E11" s="15" t="s">
        <v>13</v>
      </c>
      <c r="F11" s="18">
        <f>SUM(F12:F20)</f>
        <v>480185233</v>
      </c>
      <c r="G11" s="18">
        <f>SUM(G12:G20)</f>
        <v>470008776</v>
      </c>
    </row>
    <row r="12" spans="1:9" s="17" customFormat="1" ht="12.75" x14ac:dyDescent="0.25">
      <c r="A12" s="20" t="s">
        <v>14</v>
      </c>
      <c r="B12" s="21">
        <v>88676</v>
      </c>
      <c r="C12" s="21">
        <v>0</v>
      </c>
      <c r="D12" s="22"/>
      <c r="E12" s="20" t="s">
        <v>15</v>
      </c>
      <c r="F12" s="21">
        <v>12801707</v>
      </c>
      <c r="G12" s="21">
        <v>30445200</v>
      </c>
    </row>
    <row r="13" spans="1:9" s="17" customFormat="1" ht="12.75" x14ac:dyDescent="0.25">
      <c r="A13" s="20" t="s">
        <v>16</v>
      </c>
      <c r="B13" s="21">
        <v>0</v>
      </c>
      <c r="C13" s="21">
        <v>0</v>
      </c>
      <c r="D13" s="22"/>
      <c r="E13" s="20" t="s">
        <v>17</v>
      </c>
      <c r="F13" s="21">
        <v>176413230</v>
      </c>
      <c r="G13" s="21">
        <v>175209421</v>
      </c>
    </row>
    <row r="14" spans="1:9" s="17" customFormat="1" ht="12.75" x14ac:dyDescent="0.25">
      <c r="A14" s="20" t="s">
        <v>18</v>
      </c>
      <c r="B14" s="21">
        <v>181064332</v>
      </c>
      <c r="C14" s="21">
        <v>102469197</v>
      </c>
      <c r="D14" s="22"/>
      <c r="E14" s="20" t="s">
        <v>19</v>
      </c>
      <c r="F14" s="21">
        <v>0</v>
      </c>
      <c r="G14" s="21">
        <v>0</v>
      </c>
    </row>
    <row r="15" spans="1:9" s="17" customFormat="1" ht="12.75" x14ac:dyDescent="0.25">
      <c r="A15" s="20" t="s">
        <v>20</v>
      </c>
      <c r="B15" s="21">
        <v>0</v>
      </c>
      <c r="C15" s="21">
        <v>13007336</v>
      </c>
      <c r="D15" s="22"/>
      <c r="E15" s="20" t="s">
        <v>21</v>
      </c>
      <c r="F15" s="21">
        <v>0</v>
      </c>
      <c r="G15" s="21">
        <v>0</v>
      </c>
    </row>
    <row r="16" spans="1:9" s="17" customFormat="1" ht="12.75" x14ac:dyDescent="0.25">
      <c r="A16" s="20" t="s">
        <v>22</v>
      </c>
      <c r="B16" s="21">
        <v>0</v>
      </c>
      <c r="C16" s="21">
        <v>0</v>
      </c>
      <c r="D16" s="22"/>
      <c r="E16" s="20" t="s">
        <v>23</v>
      </c>
      <c r="F16" s="21">
        <v>0</v>
      </c>
      <c r="G16" s="21">
        <v>0</v>
      </c>
    </row>
    <row r="17" spans="1:7" s="17" customFormat="1" ht="25.5" x14ac:dyDescent="0.25">
      <c r="A17" s="20" t="s">
        <v>24</v>
      </c>
      <c r="B17" s="21">
        <v>61724</v>
      </c>
      <c r="C17" s="21">
        <v>61724</v>
      </c>
      <c r="D17" s="22"/>
      <c r="E17" s="23" t="s">
        <v>25</v>
      </c>
      <c r="F17" s="21">
        <v>0</v>
      </c>
      <c r="G17" s="21">
        <v>0</v>
      </c>
    </row>
    <row r="18" spans="1:7" s="17" customFormat="1" ht="12.75" x14ac:dyDescent="0.25">
      <c r="A18" s="20" t="s">
        <v>26</v>
      </c>
      <c r="B18" s="21">
        <v>0</v>
      </c>
      <c r="C18" s="21">
        <v>0</v>
      </c>
      <c r="D18" s="22"/>
      <c r="E18" s="20" t="s">
        <v>27</v>
      </c>
      <c r="F18" s="21">
        <v>7297764</v>
      </c>
      <c r="G18" s="21">
        <v>36637278</v>
      </c>
    </row>
    <row r="19" spans="1:7" s="17" customFormat="1" ht="12.75" x14ac:dyDescent="0.25">
      <c r="A19" s="15" t="s">
        <v>28</v>
      </c>
      <c r="B19" s="18">
        <f>SUM(B20:B26)</f>
        <v>397344502</v>
      </c>
      <c r="C19" s="18">
        <f>SUM(C20:C26)</f>
        <v>47734402</v>
      </c>
      <c r="D19" s="19"/>
      <c r="E19" s="23" t="s">
        <v>29</v>
      </c>
      <c r="F19" s="21">
        <v>0</v>
      </c>
      <c r="G19" s="21">
        <v>0</v>
      </c>
    </row>
    <row r="20" spans="1:7" s="17" customFormat="1" ht="12.75" x14ac:dyDescent="0.25">
      <c r="A20" s="20" t="s">
        <v>30</v>
      </c>
      <c r="B20" s="21">
        <v>0</v>
      </c>
      <c r="C20" s="21">
        <v>0</v>
      </c>
      <c r="D20" s="22"/>
      <c r="E20" s="20" t="s">
        <v>31</v>
      </c>
      <c r="F20" s="21">
        <v>283672532</v>
      </c>
      <c r="G20" s="21">
        <v>227716877</v>
      </c>
    </row>
    <row r="21" spans="1:7" s="17" customFormat="1" ht="12.75" x14ac:dyDescent="0.25">
      <c r="A21" s="20" t="s">
        <v>32</v>
      </c>
      <c r="B21" s="21">
        <v>386421948</v>
      </c>
      <c r="C21" s="21">
        <v>33151605</v>
      </c>
      <c r="D21" s="22"/>
      <c r="E21" s="15" t="s">
        <v>33</v>
      </c>
      <c r="F21" s="18">
        <f>SUM(F22:F24)</f>
        <v>0</v>
      </c>
      <c r="G21" s="18">
        <f>SUM(G22:G24)</f>
        <v>0</v>
      </c>
    </row>
    <row r="22" spans="1:7" s="17" customFormat="1" ht="12.75" x14ac:dyDescent="0.25">
      <c r="A22" s="20" t="s">
        <v>34</v>
      </c>
      <c r="B22" s="21">
        <v>10922554</v>
      </c>
      <c r="C22" s="21">
        <v>14582797</v>
      </c>
      <c r="D22" s="22"/>
      <c r="E22" s="23" t="s">
        <v>35</v>
      </c>
      <c r="F22" s="21">
        <v>0</v>
      </c>
      <c r="G22" s="21">
        <v>0</v>
      </c>
    </row>
    <row r="23" spans="1:7" s="17" customFormat="1" ht="12.75" customHeight="1" x14ac:dyDescent="0.25">
      <c r="A23" s="20" t="s">
        <v>36</v>
      </c>
      <c r="B23" s="21">
        <v>0</v>
      </c>
      <c r="C23" s="21">
        <v>0</v>
      </c>
      <c r="D23" s="22"/>
      <c r="E23" s="23" t="s">
        <v>37</v>
      </c>
      <c r="F23" s="21">
        <v>0</v>
      </c>
      <c r="G23" s="21">
        <v>0</v>
      </c>
    </row>
    <row r="24" spans="1:7" s="17" customFormat="1" ht="12.75" x14ac:dyDescent="0.25">
      <c r="A24" s="20" t="s">
        <v>38</v>
      </c>
      <c r="B24" s="21">
        <v>0</v>
      </c>
      <c r="C24" s="21">
        <v>0</v>
      </c>
      <c r="D24" s="22"/>
      <c r="E24" s="20" t="s">
        <v>39</v>
      </c>
      <c r="F24" s="21">
        <v>0</v>
      </c>
      <c r="G24" s="21">
        <v>0</v>
      </c>
    </row>
    <row r="25" spans="1:7" s="17" customFormat="1" ht="12.75" x14ac:dyDescent="0.25">
      <c r="A25" s="20" t="s">
        <v>40</v>
      </c>
      <c r="B25" s="21">
        <v>0</v>
      </c>
      <c r="C25" s="21">
        <v>0</v>
      </c>
      <c r="D25" s="22"/>
      <c r="E25" s="15" t="s">
        <v>41</v>
      </c>
      <c r="F25" s="18">
        <f>SUM(F26:F27)</f>
        <v>0</v>
      </c>
      <c r="G25" s="18">
        <f>SUM(G26:G27)</f>
        <v>0</v>
      </c>
    </row>
    <row r="26" spans="1:7" s="17" customFormat="1" ht="12.75" x14ac:dyDescent="0.25">
      <c r="A26" s="20" t="s">
        <v>42</v>
      </c>
      <c r="B26" s="21">
        <v>0</v>
      </c>
      <c r="C26" s="21">
        <v>0</v>
      </c>
      <c r="D26" s="22"/>
      <c r="E26" s="20" t="s">
        <v>43</v>
      </c>
      <c r="F26" s="21">
        <v>0</v>
      </c>
      <c r="G26" s="21">
        <v>0</v>
      </c>
    </row>
    <row r="27" spans="1:7" s="17" customFormat="1" ht="12.75" x14ac:dyDescent="0.25">
      <c r="A27" s="15" t="s">
        <v>44</v>
      </c>
      <c r="B27" s="18">
        <f>SUM(B28:B32)</f>
        <v>0</v>
      </c>
      <c r="C27" s="18">
        <f>SUM(C28:C32)</f>
        <v>0</v>
      </c>
      <c r="D27" s="19"/>
      <c r="E27" s="20" t="s">
        <v>45</v>
      </c>
      <c r="F27" s="21">
        <v>0</v>
      </c>
      <c r="G27" s="21">
        <v>0</v>
      </c>
    </row>
    <row r="28" spans="1:7" s="17" customFormat="1" ht="25.5" x14ac:dyDescent="0.25">
      <c r="A28" s="20" t="s">
        <v>46</v>
      </c>
      <c r="B28" s="21">
        <v>0</v>
      </c>
      <c r="C28" s="21">
        <v>0</v>
      </c>
      <c r="D28" s="22"/>
      <c r="E28" s="15" t="s">
        <v>47</v>
      </c>
      <c r="F28" s="18">
        <v>0</v>
      </c>
      <c r="G28" s="18">
        <v>0</v>
      </c>
    </row>
    <row r="29" spans="1:7" s="17" customFormat="1" ht="25.5" x14ac:dyDescent="0.25">
      <c r="A29" s="20" t="s">
        <v>48</v>
      </c>
      <c r="B29" s="21">
        <v>0</v>
      </c>
      <c r="C29" s="21">
        <v>0</v>
      </c>
      <c r="D29" s="22"/>
      <c r="E29" s="15" t="s">
        <v>49</v>
      </c>
      <c r="F29" s="18">
        <f>SUM(F30:F32)</f>
        <v>0</v>
      </c>
      <c r="G29" s="18">
        <f>SUM(G30:G32)</f>
        <v>0</v>
      </c>
    </row>
    <row r="30" spans="1:7" s="17" customFormat="1" ht="12.75" x14ac:dyDescent="0.25">
      <c r="A30" s="20" t="s">
        <v>50</v>
      </c>
      <c r="B30" s="21">
        <v>0</v>
      </c>
      <c r="C30" s="21">
        <v>0</v>
      </c>
      <c r="D30" s="22"/>
      <c r="E30" s="23" t="s">
        <v>51</v>
      </c>
      <c r="F30" s="21">
        <v>0</v>
      </c>
      <c r="G30" s="21">
        <v>0</v>
      </c>
    </row>
    <row r="31" spans="1:7" s="17" customFormat="1" ht="12.75" x14ac:dyDescent="0.25">
      <c r="A31" s="20" t="s">
        <v>52</v>
      </c>
      <c r="B31" s="21">
        <v>0</v>
      </c>
      <c r="C31" s="21">
        <v>0</v>
      </c>
      <c r="D31" s="19"/>
      <c r="E31" s="23" t="s">
        <v>53</v>
      </c>
      <c r="F31" s="21">
        <v>0</v>
      </c>
      <c r="G31" s="21">
        <v>0</v>
      </c>
    </row>
    <row r="32" spans="1:7" s="17" customFormat="1" ht="12.75" x14ac:dyDescent="0.25">
      <c r="A32" s="20" t="s">
        <v>54</v>
      </c>
      <c r="B32" s="21">
        <v>0</v>
      </c>
      <c r="C32" s="21">
        <v>0</v>
      </c>
      <c r="D32" s="22"/>
      <c r="E32" s="23" t="s">
        <v>55</v>
      </c>
      <c r="F32" s="21">
        <v>0</v>
      </c>
      <c r="G32" s="21">
        <v>0</v>
      </c>
    </row>
    <row r="33" spans="1:7" s="17" customFormat="1" ht="25.5" x14ac:dyDescent="0.25">
      <c r="A33" s="15" t="s">
        <v>56</v>
      </c>
      <c r="B33" s="18">
        <f>SUM(B34:B38)</f>
        <v>0</v>
      </c>
      <c r="C33" s="18">
        <f>SUM(C34:C38)</f>
        <v>0</v>
      </c>
      <c r="D33" s="22"/>
      <c r="E33" s="15" t="s">
        <v>57</v>
      </c>
      <c r="F33" s="18">
        <f>SUM(F34:F39)</f>
        <v>0</v>
      </c>
      <c r="G33" s="18">
        <f>SUM(G34:G39)</f>
        <v>0</v>
      </c>
    </row>
    <row r="34" spans="1:7" s="17" customFormat="1" ht="12.75" x14ac:dyDescent="0.25">
      <c r="A34" s="20" t="s">
        <v>58</v>
      </c>
      <c r="B34" s="21">
        <v>0</v>
      </c>
      <c r="C34" s="21">
        <v>0</v>
      </c>
      <c r="D34" s="22"/>
      <c r="E34" s="20" t="s">
        <v>59</v>
      </c>
      <c r="F34" s="21">
        <v>0</v>
      </c>
      <c r="G34" s="21">
        <v>0</v>
      </c>
    </row>
    <row r="35" spans="1:7" s="17" customFormat="1" ht="12.75" x14ac:dyDescent="0.25">
      <c r="A35" s="20" t="s">
        <v>60</v>
      </c>
      <c r="B35" s="21">
        <v>0</v>
      </c>
      <c r="C35" s="21">
        <v>0</v>
      </c>
      <c r="D35" s="22"/>
      <c r="E35" s="20" t="s">
        <v>61</v>
      </c>
      <c r="F35" s="21">
        <v>0</v>
      </c>
      <c r="G35" s="21">
        <v>0</v>
      </c>
    </row>
    <row r="36" spans="1:7" s="17" customFormat="1" ht="12.75" x14ac:dyDescent="0.25">
      <c r="A36" s="20" t="s">
        <v>62</v>
      </c>
      <c r="B36" s="21">
        <v>0</v>
      </c>
      <c r="C36" s="21">
        <v>0</v>
      </c>
      <c r="D36" s="19"/>
      <c r="E36" s="20" t="s">
        <v>63</v>
      </c>
      <c r="F36" s="21">
        <v>0</v>
      </c>
      <c r="G36" s="21">
        <v>0</v>
      </c>
    </row>
    <row r="37" spans="1:7" s="17" customFormat="1" ht="12.75" x14ac:dyDescent="0.25">
      <c r="A37" s="20" t="s">
        <v>64</v>
      </c>
      <c r="B37" s="21">
        <v>0</v>
      </c>
      <c r="C37" s="21">
        <v>0</v>
      </c>
      <c r="D37" s="19"/>
      <c r="E37" s="20" t="s">
        <v>65</v>
      </c>
      <c r="F37" s="21">
        <v>0</v>
      </c>
      <c r="G37" s="21">
        <v>0</v>
      </c>
    </row>
    <row r="38" spans="1:7" s="17" customFormat="1" ht="12.75" x14ac:dyDescent="0.25">
      <c r="A38" s="20" t="s">
        <v>66</v>
      </c>
      <c r="B38" s="21">
        <v>0</v>
      </c>
      <c r="C38" s="21">
        <v>0</v>
      </c>
      <c r="D38" s="22"/>
      <c r="E38" s="20" t="s">
        <v>67</v>
      </c>
      <c r="F38" s="21">
        <v>0</v>
      </c>
      <c r="G38" s="21">
        <v>0</v>
      </c>
    </row>
    <row r="39" spans="1:7" s="17" customFormat="1" ht="12.75" x14ac:dyDescent="0.25">
      <c r="A39" s="15" t="s">
        <v>68</v>
      </c>
      <c r="B39" s="18">
        <v>0</v>
      </c>
      <c r="C39" s="18">
        <v>0</v>
      </c>
      <c r="D39" s="19"/>
      <c r="E39" s="20" t="s">
        <v>69</v>
      </c>
      <c r="F39" s="21">
        <v>0</v>
      </c>
      <c r="G39" s="21">
        <v>0</v>
      </c>
    </row>
    <row r="40" spans="1:7" s="17" customFormat="1" ht="12.75" x14ac:dyDescent="0.25">
      <c r="A40" s="15" t="s">
        <v>70</v>
      </c>
      <c r="B40" s="18">
        <f>SUM(B41:B42)</f>
        <v>0</v>
      </c>
      <c r="C40" s="18">
        <f>SUM(C41:C42)</f>
        <v>0</v>
      </c>
      <c r="D40" s="22"/>
      <c r="E40" s="15" t="s">
        <v>71</v>
      </c>
      <c r="F40" s="18">
        <f>SUM(F41:F43)</f>
        <v>0</v>
      </c>
      <c r="G40" s="18">
        <f>SUM(G41:G43)</f>
        <v>0</v>
      </c>
    </row>
    <row r="41" spans="1:7" s="17" customFormat="1" ht="25.5" x14ac:dyDescent="0.25">
      <c r="A41" s="20" t="s">
        <v>72</v>
      </c>
      <c r="B41" s="21">
        <v>0</v>
      </c>
      <c r="C41" s="21">
        <v>0</v>
      </c>
      <c r="D41" s="19"/>
      <c r="E41" s="20" t="s">
        <v>73</v>
      </c>
      <c r="F41" s="21">
        <v>0</v>
      </c>
      <c r="G41" s="21">
        <v>0</v>
      </c>
    </row>
    <row r="42" spans="1:7" s="17" customFormat="1" ht="12.75" x14ac:dyDescent="0.25">
      <c r="A42" s="23" t="s">
        <v>74</v>
      </c>
      <c r="B42" s="21">
        <v>0</v>
      </c>
      <c r="C42" s="21">
        <v>0</v>
      </c>
      <c r="D42" s="22"/>
      <c r="E42" s="20" t="s">
        <v>75</v>
      </c>
      <c r="F42" s="21">
        <v>0</v>
      </c>
      <c r="G42" s="21">
        <v>0</v>
      </c>
    </row>
    <row r="43" spans="1:7" s="17" customFormat="1" ht="12.75" x14ac:dyDescent="0.25">
      <c r="A43" s="15" t="s">
        <v>76</v>
      </c>
      <c r="B43" s="18">
        <f>SUM(B44:B47)</f>
        <v>0</v>
      </c>
      <c r="C43" s="18">
        <f>SUM(C44:C47)</f>
        <v>0</v>
      </c>
      <c r="D43" s="19"/>
      <c r="E43" s="23" t="s">
        <v>77</v>
      </c>
      <c r="F43" s="21">
        <v>0</v>
      </c>
      <c r="G43" s="21">
        <v>0</v>
      </c>
    </row>
    <row r="44" spans="1:7" s="17" customFormat="1" ht="12.75" x14ac:dyDescent="0.25">
      <c r="A44" s="20" t="s">
        <v>78</v>
      </c>
      <c r="B44" s="21">
        <v>0</v>
      </c>
      <c r="C44" s="21">
        <v>0</v>
      </c>
      <c r="D44" s="24"/>
      <c r="E44" s="15" t="s">
        <v>79</v>
      </c>
      <c r="F44" s="18">
        <f>SUM(F45:F47)</f>
        <v>0</v>
      </c>
      <c r="G44" s="18">
        <f>SUM(G45:G47)</f>
        <v>0</v>
      </c>
    </row>
    <row r="45" spans="1:7" s="17" customFormat="1" ht="12.75" x14ac:dyDescent="0.25">
      <c r="A45" s="20" t="s">
        <v>80</v>
      </c>
      <c r="B45" s="21">
        <v>0</v>
      </c>
      <c r="C45" s="21">
        <v>0</v>
      </c>
      <c r="D45" s="19"/>
      <c r="E45" s="20" t="s">
        <v>81</v>
      </c>
      <c r="F45" s="21">
        <v>0</v>
      </c>
      <c r="G45" s="21">
        <v>0</v>
      </c>
    </row>
    <row r="46" spans="1:7" s="17" customFormat="1" ht="12.75" customHeight="1" x14ac:dyDescent="0.25">
      <c r="A46" s="20" t="s">
        <v>82</v>
      </c>
      <c r="B46" s="21">
        <v>0</v>
      </c>
      <c r="C46" s="21">
        <v>0</v>
      </c>
      <c r="D46" s="19"/>
      <c r="E46" s="20" t="s">
        <v>83</v>
      </c>
      <c r="F46" s="21">
        <v>0</v>
      </c>
      <c r="G46" s="21">
        <v>0</v>
      </c>
    </row>
    <row r="47" spans="1:7" s="17" customFormat="1" ht="12.75" x14ac:dyDescent="0.25">
      <c r="A47" s="20" t="s">
        <v>84</v>
      </c>
      <c r="B47" s="21">
        <v>0</v>
      </c>
      <c r="C47" s="21">
        <v>0</v>
      </c>
      <c r="D47" s="19"/>
      <c r="E47" s="20" t="s">
        <v>85</v>
      </c>
      <c r="F47" s="21">
        <v>0</v>
      </c>
      <c r="G47" s="21">
        <v>0</v>
      </c>
    </row>
    <row r="48" spans="1:7" s="17" customFormat="1" ht="12.75" x14ac:dyDescent="0.25">
      <c r="A48" s="15"/>
      <c r="B48" s="25"/>
      <c r="C48" s="25"/>
      <c r="D48" s="19"/>
      <c r="E48" s="23"/>
      <c r="F48" s="16"/>
      <c r="G48" s="16"/>
    </row>
    <row r="49" spans="1:7" s="17" customFormat="1" ht="12.75" x14ac:dyDescent="0.25">
      <c r="A49" s="15" t="s">
        <v>86</v>
      </c>
      <c r="B49" s="18">
        <f>SUM(B11+B19+B27+B33+B39+B40+B43)</f>
        <v>578559234</v>
      </c>
      <c r="C49" s="18">
        <f>SUM(C11+C19+C27+C33+C39+C40+C43)</f>
        <v>163272659</v>
      </c>
      <c r="D49" s="22"/>
      <c r="E49" s="15" t="s">
        <v>87</v>
      </c>
      <c r="F49" s="18">
        <f>SUM(F44+F40+F33+F29+F28+F25+F21+F11)</f>
        <v>480185233</v>
      </c>
      <c r="G49" s="18">
        <f>SUM(G44+G40+G33+G29+G28+G25+G21+G11)</f>
        <v>470008776</v>
      </c>
    </row>
    <row r="50" spans="1:7" s="17" customFormat="1" ht="12.75" x14ac:dyDescent="0.25">
      <c r="A50" s="15"/>
      <c r="B50" s="26"/>
      <c r="C50" s="26"/>
      <c r="D50" s="22"/>
      <c r="E50" s="15"/>
      <c r="F50" s="26"/>
      <c r="G50" s="26"/>
    </row>
    <row r="51" spans="1:7" s="23" customFormat="1" ht="12.75" x14ac:dyDescent="0.25">
      <c r="A51" s="15" t="s">
        <v>88</v>
      </c>
      <c r="B51" s="27"/>
      <c r="C51" s="27"/>
      <c r="D51" s="28"/>
      <c r="E51" s="15" t="s">
        <v>89</v>
      </c>
      <c r="F51" s="27"/>
      <c r="G51" s="27"/>
    </row>
    <row r="52" spans="1:7" s="23" customFormat="1" ht="5.0999999999999996" customHeight="1" x14ac:dyDescent="0.25">
      <c r="B52" s="27"/>
      <c r="C52" s="27"/>
      <c r="D52" s="29"/>
      <c r="E52" s="20"/>
      <c r="F52" s="27"/>
      <c r="G52" s="27"/>
    </row>
    <row r="53" spans="1:7" s="23" customFormat="1" ht="12.75" x14ac:dyDescent="0.25">
      <c r="A53" s="15" t="s">
        <v>90</v>
      </c>
      <c r="B53" s="18">
        <v>718375911</v>
      </c>
      <c r="C53" s="18">
        <v>811322811</v>
      </c>
      <c r="D53" s="29"/>
      <c r="E53" s="15" t="s">
        <v>91</v>
      </c>
      <c r="F53" s="18">
        <v>735762541</v>
      </c>
      <c r="G53" s="18">
        <v>738497973</v>
      </c>
    </row>
    <row r="54" spans="1:7" s="23" customFormat="1" ht="5.0999999999999996" customHeight="1" x14ac:dyDescent="0.25">
      <c r="A54" s="15"/>
      <c r="B54" s="18"/>
      <c r="C54" s="18"/>
      <c r="D54" s="29"/>
      <c r="E54" s="15"/>
      <c r="F54" s="18"/>
      <c r="G54" s="18"/>
    </row>
    <row r="55" spans="1:7" s="23" customFormat="1" ht="12.75" x14ac:dyDescent="0.25">
      <c r="A55" s="15" t="s">
        <v>92</v>
      </c>
      <c r="B55" s="18">
        <v>594824930</v>
      </c>
      <c r="C55" s="18">
        <v>519873273</v>
      </c>
      <c r="D55" s="29"/>
      <c r="E55" s="15" t="s">
        <v>93</v>
      </c>
      <c r="F55" s="18">
        <v>0</v>
      </c>
      <c r="G55" s="18">
        <v>0</v>
      </c>
    </row>
    <row r="56" spans="1:7" s="23" customFormat="1" ht="5.0999999999999996" customHeight="1" x14ac:dyDescent="0.25">
      <c r="A56" s="15"/>
      <c r="B56" s="18"/>
      <c r="C56" s="18"/>
      <c r="D56" s="28"/>
      <c r="E56" s="30"/>
      <c r="F56" s="18"/>
      <c r="G56" s="18"/>
    </row>
    <row r="57" spans="1:7" s="23" customFormat="1" ht="12.75" x14ac:dyDescent="0.25">
      <c r="A57" s="15" t="s">
        <v>94</v>
      </c>
      <c r="B57" s="18">
        <v>191270319</v>
      </c>
      <c r="C57" s="18">
        <v>191270319</v>
      </c>
      <c r="D57" s="29"/>
      <c r="E57" s="15" t="s">
        <v>95</v>
      </c>
      <c r="F57" s="18">
        <v>0</v>
      </c>
      <c r="G57" s="18">
        <v>0</v>
      </c>
    </row>
    <row r="58" spans="1:7" s="23" customFormat="1" ht="5.0999999999999996" customHeight="1" x14ac:dyDescent="0.25">
      <c r="A58" s="15"/>
      <c r="B58" s="18"/>
      <c r="C58" s="18"/>
      <c r="D58" s="29"/>
      <c r="E58" s="15"/>
      <c r="F58" s="18"/>
      <c r="G58" s="18"/>
    </row>
    <row r="59" spans="1:7" s="23" customFormat="1" ht="12.75" x14ac:dyDescent="0.25">
      <c r="A59" s="15" t="s">
        <v>96</v>
      </c>
      <c r="B59" s="18">
        <v>112873536</v>
      </c>
      <c r="C59" s="18">
        <v>113596708</v>
      </c>
      <c r="D59" s="29"/>
      <c r="E59" s="15" t="s">
        <v>97</v>
      </c>
      <c r="F59" s="18">
        <v>325756432</v>
      </c>
      <c r="G59" s="18">
        <v>252982876</v>
      </c>
    </row>
    <row r="60" spans="1:7" s="23" customFormat="1" ht="5.0999999999999996" customHeight="1" x14ac:dyDescent="0.25">
      <c r="A60" s="15"/>
      <c r="B60" s="18"/>
      <c r="C60" s="18"/>
      <c r="D60" s="29"/>
      <c r="E60" s="15"/>
      <c r="F60" s="18"/>
      <c r="G60" s="18"/>
    </row>
    <row r="61" spans="1:7" s="23" customFormat="1" ht="25.5" x14ac:dyDescent="0.25">
      <c r="A61" s="15" t="s">
        <v>98</v>
      </c>
      <c r="B61" s="18">
        <v>1098616</v>
      </c>
      <c r="C61" s="18">
        <v>1854364</v>
      </c>
      <c r="D61" s="29"/>
      <c r="E61" s="15" t="s">
        <v>99</v>
      </c>
      <c r="F61" s="18">
        <v>0</v>
      </c>
      <c r="G61" s="18">
        <v>0</v>
      </c>
    </row>
    <row r="62" spans="1:7" s="23" customFormat="1" ht="5.0999999999999996" customHeight="1" x14ac:dyDescent="0.25">
      <c r="A62" s="30"/>
      <c r="B62" s="18"/>
      <c r="C62" s="18"/>
      <c r="D62" s="29"/>
      <c r="E62" s="15"/>
      <c r="F62" s="18"/>
      <c r="G62" s="18"/>
    </row>
    <row r="63" spans="1:7" s="23" customFormat="1" ht="12.75" x14ac:dyDescent="0.25">
      <c r="A63" s="15" t="s">
        <v>100</v>
      </c>
      <c r="B63" s="18">
        <v>0</v>
      </c>
      <c r="C63" s="18">
        <v>0</v>
      </c>
      <c r="D63" s="28"/>
      <c r="E63" s="15" t="s">
        <v>101</v>
      </c>
      <c r="F63" s="18">
        <v>0</v>
      </c>
      <c r="G63" s="18">
        <v>0</v>
      </c>
    </row>
    <row r="64" spans="1:7" s="23" customFormat="1" ht="5.0999999999999996" customHeight="1" x14ac:dyDescent="0.25">
      <c r="A64" s="15"/>
      <c r="B64" s="18"/>
      <c r="C64" s="18"/>
      <c r="D64" s="29"/>
      <c r="E64" s="20"/>
      <c r="F64" s="18"/>
      <c r="G64" s="18"/>
    </row>
    <row r="65" spans="1:7" s="23" customFormat="1" ht="12.75" x14ac:dyDescent="0.25">
      <c r="A65" s="15" t="s">
        <v>102</v>
      </c>
      <c r="B65" s="18">
        <v>0</v>
      </c>
      <c r="C65" s="18">
        <v>0</v>
      </c>
      <c r="D65" s="29"/>
      <c r="E65" s="20"/>
      <c r="F65" s="18"/>
      <c r="G65" s="18"/>
    </row>
    <row r="66" spans="1:7" s="23" customFormat="1" ht="5.0999999999999996" customHeight="1" x14ac:dyDescent="0.25">
      <c r="A66" s="15"/>
      <c r="B66" s="18"/>
      <c r="C66" s="18"/>
      <c r="D66" s="29"/>
      <c r="E66" s="20"/>
      <c r="F66" s="18"/>
      <c r="G66" s="18"/>
    </row>
    <row r="67" spans="1:7" s="23" customFormat="1" ht="12.75" x14ac:dyDescent="0.25">
      <c r="A67" s="30" t="s">
        <v>103</v>
      </c>
      <c r="B67" s="18">
        <v>0</v>
      </c>
      <c r="C67" s="18">
        <v>0</v>
      </c>
      <c r="D67" s="29"/>
      <c r="E67" s="20"/>
      <c r="F67" s="18"/>
      <c r="G67" s="18"/>
    </row>
    <row r="68" spans="1:7" s="23" customFormat="1" ht="5.0999999999999996" customHeight="1" x14ac:dyDescent="0.25">
      <c r="A68" s="15"/>
      <c r="B68" s="18"/>
      <c r="C68" s="18"/>
      <c r="D68" s="29"/>
      <c r="E68" s="20"/>
      <c r="F68" s="18"/>
      <c r="G68" s="18"/>
    </row>
    <row r="69" spans="1:7" s="23" customFormat="1" ht="12.75" x14ac:dyDescent="0.25">
      <c r="A69" s="30" t="s">
        <v>104</v>
      </c>
      <c r="B69" s="18">
        <v>0</v>
      </c>
      <c r="C69" s="18">
        <v>0</v>
      </c>
      <c r="D69" s="29"/>
      <c r="E69" s="20"/>
      <c r="F69" s="18"/>
      <c r="G69" s="18"/>
    </row>
    <row r="70" spans="1:7" s="23" customFormat="1" ht="5.0999999999999996" customHeight="1" x14ac:dyDescent="0.25">
      <c r="A70" s="20"/>
      <c r="B70" s="18"/>
      <c r="C70" s="18"/>
      <c r="D70" s="29"/>
      <c r="E70" s="20"/>
      <c r="F70" s="18"/>
      <c r="G70" s="18"/>
    </row>
    <row r="71" spans="1:7" s="23" customFormat="1" ht="12.75" x14ac:dyDescent="0.25">
      <c r="A71" s="30" t="s">
        <v>105</v>
      </c>
      <c r="B71" s="18">
        <f>SUM(B69+B67+B65+B63+B61+B59+B57+B55+B53)</f>
        <v>1618443312</v>
      </c>
      <c r="C71" s="18">
        <f>SUM(C69+C67+C65+C63+C61+C59+C57+C55+C53)</f>
        <v>1637917475</v>
      </c>
      <c r="D71" s="29"/>
      <c r="E71" s="15" t="s">
        <v>106</v>
      </c>
      <c r="F71" s="18">
        <f>SUM(F63+F61+F59+F57+F55+F53)</f>
        <v>1061518973</v>
      </c>
      <c r="G71" s="18">
        <f>SUM(G63+G61+G59+G57+G55+G53)</f>
        <v>991480849</v>
      </c>
    </row>
    <row r="72" spans="1:7" s="17" customFormat="1" ht="12.75" x14ac:dyDescent="0.25">
      <c r="A72" s="24"/>
      <c r="B72" s="25"/>
      <c r="C72" s="25"/>
      <c r="D72" s="22"/>
      <c r="E72" s="20"/>
      <c r="F72" s="18"/>
      <c r="G72" s="18"/>
    </row>
    <row r="73" spans="1:7" s="17" customFormat="1" ht="12.75" x14ac:dyDescent="0.25">
      <c r="B73" s="16"/>
      <c r="C73" s="16"/>
      <c r="D73" s="22"/>
      <c r="E73" s="15" t="s">
        <v>107</v>
      </c>
      <c r="F73" s="18">
        <f>SUM(F71+F49)</f>
        <v>1541704206</v>
      </c>
      <c r="G73" s="18">
        <f>SUM(G71+G49)</f>
        <v>1461489625</v>
      </c>
    </row>
    <row r="74" spans="1:7" s="17" customFormat="1" ht="12.75" x14ac:dyDescent="0.25">
      <c r="A74" s="24"/>
      <c r="B74" s="25"/>
      <c r="C74" s="25"/>
      <c r="D74" s="22"/>
      <c r="E74" s="15"/>
      <c r="F74" s="18"/>
      <c r="G74" s="18"/>
    </row>
    <row r="75" spans="1:7" s="23" customFormat="1" ht="12.75" x14ac:dyDescent="0.25">
      <c r="A75" s="20"/>
      <c r="B75" s="27"/>
      <c r="C75" s="27"/>
      <c r="D75" s="29"/>
      <c r="E75" s="15" t="s">
        <v>108</v>
      </c>
      <c r="F75" s="18"/>
      <c r="G75" s="18"/>
    </row>
    <row r="76" spans="1:7" s="23" customFormat="1" ht="5.0999999999999996" customHeight="1" x14ac:dyDescent="0.25">
      <c r="A76" s="20"/>
      <c r="B76" s="27"/>
      <c r="C76" s="27"/>
      <c r="D76" s="29"/>
      <c r="E76" s="20"/>
      <c r="F76" s="18"/>
      <c r="G76" s="18"/>
    </row>
    <row r="77" spans="1:7" s="23" customFormat="1" ht="12.75" x14ac:dyDescent="0.25">
      <c r="A77" s="20"/>
      <c r="B77" s="31"/>
      <c r="C77" s="31"/>
      <c r="D77" s="20"/>
      <c r="E77" s="15" t="s">
        <v>109</v>
      </c>
      <c r="F77" s="18">
        <f>SUM(F79+F81+F83)</f>
        <v>0</v>
      </c>
      <c r="G77" s="18">
        <f>SUM(G79+G81+G83)</f>
        <v>0</v>
      </c>
    </row>
    <row r="78" spans="1:7" s="23" customFormat="1" ht="5.0999999999999996" customHeight="1" x14ac:dyDescent="0.25">
      <c r="B78" s="32"/>
      <c r="C78" s="32"/>
      <c r="D78" s="28"/>
      <c r="E78" s="15"/>
      <c r="F78" s="18"/>
      <c r="G78" s="18"/>
    </row>
    <row r="79" spans="1:7" s="23" customFormat="1" ht="12.75" x14ac:dyDescent="0.25">
      <c r="A79" s="20"/>
      <c r="B79" s="27"/>
      <c r="C79" s="27"/>
      <c r="D79" s="29"/>
      <c r="E79" s="15" t="s">
        <v>110</v>
      </c>
      <c r="F79" s="18">
        <v>0</v>
      </c>
      <c r="G79" s="18">
        <v>0</v>
      </c>
    </row>
    <row r="80" spans="1:7" s="23" customFormat="1" ht="5.0999999999999996" customHeight="1" x14ac:dyDescent="0.25">
      <c r="A80" s="20"/>
      <c r="B80" s="32"/>
      <c r="C80" s="32"/>
      <c r="E80" s="15"/>
      <c r="F80" s="18"/>
      <c r="G80" s="18"/>
    </row>
    <row r="81" spans="1:7" s="23" customFormat="1" ht="12.75" x14ac:dyDescent="0.25">
      <c r="A81" s="20"/>
      <c r="B81" s="27"/>
      <c r="C81" s="27"/>
      <c r="D81" s="29"/>
      <c r="E81" s="15" t="s">
        <v>111</v>
      </c>
      <c r="F81" s="18">
        <v>0</v>
      </c>
      <c r="G81" s="18">
        <v>0</v>
      </c>
    </row>
    <row r="82" spans="1:7" s="23" customFormat="1" ht="5.0999999999999996" customHeight="1" x14ac:dyDescent="0.25">
      <c r="A82" s="20"/>
      <c r="B82" s="32"/>
      <c r="C82" s="32"/>
      <c r="E82" s="30"/>
      <c r="F82" s="18"/>
      <c r="G82" s="18"/>
    </row>
    <row r="83" spans="1:7" s="23" customFormat="1" ht="12.75" x14ac:dyDescent="0.25">
      <c r="B83" s="32"/>
      <c r="C83" s="32"/>
      <c r="D83" s="29"/>
      <c r="E83" s="30" t="s">
        <v>112</v>
      </c>
      <c r="F83" s="18">
        <v>0</v>
      </c>
      <c r="G83" s="18">
        <v>0</v>
      </c>
    </row>
    <row r="84" spans="1:7" s="23" customFormat="1" ht="5.0999999999999996" customHeight="1" x14ac:dyDescent="0.25">
      <c r="A84" s="20"/>
      <c r="B84" s="27"/>
      <c r="C84" s="27"/>
      <c r="D84" s="29"/>
      <c r="F84" s="18"/>
      <c r="G84" s="18"/>
    </row>
    <row r="85" spans="1:7" s="23" customFormat="1" ht="12.75" x14ac:dyDescent="0.25">
      <c r="A85" s="20"/>
      <c r="B85" s="27"/>
      <c r="C85" s="27"/>
      <c r="D85" s="28"/>
      <c r="E85" s="30" t="s">
        <v>113</v>
      </c>
      <c r="F85" s="18">
        <v>655298340</v>
      </c>
      <c r="G85" s="18">
        <f>SUM(G87+G89+G91+G93+G95)</f>
        <v>339700509</v>
      </c>
    </row>
    <row r="86" spans="1:7" s="23" customFormat="1" ht="5.0999999999999996" customHeight="1" x14ac:dyDescent="0.25">
      <c r="A86" s="20"/>
      <c r="B86" s="27"/>
      <c r="C86" s="27"/>
      <c r="D86" s="28"/>
      <c r="F86" s="18"/>
      <c r="G86" s="18"/>
    </row>
    <row r="87" spans="1:7" s="23" customFormat="1" ht="12.75" x14ac:dyDescent="0.25">
      <c r="A87" s="20"/>
      <c r="B87" s="27"/>
      <c r="C87" s="27"/>
      <c r="D87" s="29"/>
      <c r="E87" s="30" t="s">
        <v>114</v>
      </c>
      <c r="F87" s="18">
        <v>312032694</v>
      </c>
      <c r="G87" s="18">
        <v>161623026</v>
      </c>
    </row>
    <row r="88" spans="1:7" s="23" customFormat="1" ht="5.0999999999999996" customHeight="1" x14ac:dyDescent="0.25">
      <c r="B88" s="32"/>
      <c r="C88" s="32"/>
      <c r="E88" s="30"/>
      <c r="F88" s="18"/>
      <c r="G88" s="18"/>
    </row>
    <row r="89" spans="1:7" s="23" customFormat="1" ht="12.75" x14ac:dyDescent="0.25">
      <c r="B89" s="32"/>
      <c r="C89" s="32"/>
      <c r="E89" s="30" t="s">
        <v>115</v>
      </c>
      <c r="F89" s="18">
        <v>-443255610</v>
      </c>
      <c r="G89" s="18">
        <v>-698958346</v>
      </c>
    </row>
    <row r="90" spans="1:7" s="23" customFormat="1" ht="5.0999999999999996" customHeight="1" x14ac:dyDescent="0.25">
      <c r="B90" s="32"/>
      <c r="C90" s="32"/>
      <c r="E90" s="30"/>
      <c r="F90" s="18"/>
      <c r="G90" s="18"/>
    </row>
    <row r="91" spans="1:7" s="23" customFormat="1" ht="12.75" x14ac:dyDescent="0.25">
      <c r="B91" s="32"/>
      <c r="C91" s="32"/>
      <c r="E91" s="30" t="s">
        <v>116</v>
      </c>
      <c r="F91" s="18">
        <v>0</v>
      </c>
      <c r="G91" s="18">
        <v>0</v>
      </c>
    </row>
    <row r="92" spans="1:7" s="23" customFormat="1" ht="5.0999999999999996" customHeight="1" x14ac:dyDescent="0.25">
      <c r="B92" s="32"/>
      <c r="C92" s="32"/>
      <c r="E92" s="30"/>
      <c r="F92" s="18"/>
      <c r="G92" s="18"/>
    </row>
    <row r="93" spans="1:7" s="23" customFormat="1" ht="12.75" x14ac:dyDescent="0.25">
      <c r="B93" s="32"/>
      <c r="C93" s="32"/>
      <c r="E93" s="30" t="s">
        <v>117</v>
      </c>
      <c r="F93" s="18">
        <v>786521256</v>
      </c>
      <c r="G93" s="18">
        <v>877035829</v>
      </c>
    </row>
    <row r="94" spans="1:7" s="23" customFormat="1" ht="5.0999999999999996" customHeight="1" x14ac:dyDescent="0.25">
      <c r="B94" s="32"/>
      <c r="C94" s="32"/>
      <c r="E94" s="30"/>
      <c r="F94" s="18"/>
      <c r="G94" s="18"/>
    </row>
    <row r="95" spans="1:7" s="23" customFormat="1" ht="12.75" x14ac:dyDescent="0.25">
      <c r="B95" s="32"/>
      <c r="C95" s="32"/>
      <c r="E95" s="30" t="s">
        <v>118</v>
      </c>
      <c r="F95" s="18">
        <v>0</v>
      </c>
      <c r="G95" s="18">
        <v>0</v>
      </c>
    </row>
    <row r="96" spans="1:7" s="23" customFormat="1" ht="5.0999999999999996" customHeight="1" x14ac:dyDescent="0.25">
      <c r="B96" s="32"/>
      <c r="C96" s="32"/>
      <c r="F96" s="18"/>
      <c r="G96" s="18"/>
    </row>
    <row r="97" spans="1:7" s="23" customFormat="1" ht="25.5" x14ac:dyDescent="0.25">
      <c r="B97" s="32"/>
      <c r="C97" s="32"/>
      <c r="E97" s="30" t="s">
        <v>119</v>
      </c>
      <c r="F97" s="18">
        <v>0</v>
      </c>
      <c r="G97" s="18">
        <v>0</v>
      </c>
    </row>
    <row r="98" spans="1:7" s="23" customFormat="1" ht="5.0999999999999996" customHeight="1" x14ac:dyDescent="0.25">
      <c r="B98" s="32"/>
      <c r="C98" s="32"/>
      <c r="F98" s="18"/>
      <c r="G98" s="18"/>
    </row>
    <row r="99" spans="1:7" s="23" customFormat="1" ht="12.75" x14ac:dyDescent="0.25">
      <c r="B99" s="32"/>
      <c r="C99" s="32"/>
      <c r="E99" s="30" t="s">
        <v>120</v>
      </c>
      <c r="F99" s="18">
        <v>0</v>
      </c>
      <c r="G99" s="18">
        <v>0</v>
      </c>
    </row>
    <row r="100" spans="1:7" s="23" customFormat="1" ht="5.0999999999999996" customHeight="1" x14ac:dyDescent="0.25">
      <c r="B100" s="32"/>
      <c r="C100" s="32"/>
      <c r="E100" s="30"/>
      <c r="F100" s="18"/>
      <c r="G100" s="18"/>
    </row>
    <row r="101" spans="1:7" s="23" customFormat="1" ht="12.75" x14ac:dyDescent="0.25">
      <c r="B101" s="32"/>
      <c r="C101" s="32"/>
      <c r="E101" s="30" t="s">
        <v>121</v>
      </c>
      <c r="F101" s="18">
        <v>0</v>
      </c>
      <c r="G101" s="18">
        <v>0</v>
      </c>
    </row>
    <row r="102" spans="1:7" s="23" customFormat="1" ht="12.75" x14ac:dyDescent="0.25">
      <c r="B102" s="32"/>
      <c r="C102" s="32"/>
      <c r="F102" s="18"/>
      <c r="G102" s="18"/>
    </row>
    <row r="103" spans="1:7" s="23" customFormat="1" ht="12.75" x14ac:dyDescent="0.25">
      <c r="B103" s="32"/>
      <c r="C103" s="32"/>
      <c r="E103" s="30" t="s">
        <v>122</v>
      </c>
      <c r="F103" s="18">
        <f>SUM(F77+F85+F97)</f>
        <v>655298340</v>
      </c>
      <c r="G103" s="18">
        <f>SUM(G77+G85+G97)</f>
        <v>339700509</v>
      </c>
    </row>
    <row r="104" spans="1:7" s="17" customFormat="1" ht="12.75" x14ac:dyDescent="0.25">
      <c r="B104" s="16"/>
      <c r="C104" s="16"/>
      <c r="E104" s="30"/>
      <c r="F104" s="33"/>
      <c r="G104" s="33"/>
    </row>
    <row r="105" spans="1:7" s="17" customFormat="1" ht="12.75" x14ac:dyDescent="0.25">
      <c r="A105" s="34" t="s">
        <v>123</v>
      </c>
      <c r="B105" s="35">
        <f>SUM(B71+B49)</f>
        <v>2197002546</v>
      </c>
      <c r="C105" s="35">
        <f>SUM(C71+C49)</f>
        <v>1801190134</v>
      </c>
      <c r="D105" s="36"/>
      <c r="E105" s="37" t="s">
        <v>124</v>
      </c>
      <c r="F105" s="35">
        <f>SUM(F103+F73)</f>
        <v>2197002546</v>
      </c>
      <c r="G105" s="35">
        <f>SUM(G103+G73)</f>
        <v>1801190134</v>
      </c>
    </row>
    <row r="106" spans="1:7" s="3" customFormat="1" ht="12.75" x14ac:dyDescent="0.2">
      <c r="A106" s="38" t="s">
        <v>125</v>
      </c>
      <c r="B106" s="14"/>
      <c r="C106" s="14"/>
      <c r="E106" s="13"/>
      <c r="F106" s="14"/>
      <c r="G106" s="14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2021-08-26T18:58:21Z</dcterms:created>
  <dcterms:modified xsi:type="dcterms:W3CDTF">2021-08-26T18:58:21Z</dcterms:modified>
</cp:coreProperties>
</file>