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2o. Trim Transparencia\1 GOBIERNO ESTATAL\"/>
    </mc:Choice>
  </mc:AlternateContent>
  <xr:revisionPtr revIDLastSave="0" documentId="8_{2EF3DE83-6288-41C5-B645-4D0E9AD3481A}" xr6:coauthVersionLast="47" xr6:coauthVersionMax="47" xr10:uidLastSave="{00000000-0000-0000-0000-000000000000}"/>
  <bookViews>
    <workbookView xWindow="-120" yWindow="-120" windowWidth="20730" windowHeight="11160" xr2:uid="{1EEA27B1-7F81-40C6-8C25-59BFA455683E}"/>
  </bookViews>
  <sheets>
    <sheet name="34 LDF 6c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2" i="1" l="1"/>
  <c r="I92" i="1" s="1"/>
  <c r="F91" i="1"/>
  <c r="I91" i="1" s="1"/>
  <c r="F90" i="1"/>
  <c r="I90" i="1" s="1"/>
  <c r="F89" i="1"/>
  <c r="I89" i="1" s="1"/>
  <c r="H87" i="1"/>
  <c r="G87" i="1"/>
  <c r="F87" i="1"/>
  <c r="E87" i="1"/>
  <c r="D87" i="1"/>
  <c r="F85" i="1"/>
  <c r="I85" i="1" s="1"/>
  <c r="F84" i="1"/>
  <c r="I84" i="1" s="1"/>
  <c r="F83" i="1"/>
  <c r="I83" i="1" s="1"/>
  <c r="F82" i="1"/>
  <c r="I82" i="1" s="1"/>
  <c r="F81" i="1"/>
  <c r="I81" i="1" s="1"/>
  <c r="F80" i="1"/>
  <c r="I80" i="1" s="1"/>
  <c r="F79" i="1"/>
  <c r="I79" i="1" s="1"/>
  <c r="F78" i="1"/>
  <c r="F75" i="1" s="1"/>
  <c r="F77" i="1"/>
  <c r="I77" i="1" s="1"/>
  <c r="H75" i="1"/>
  <c r="G75" i="1"/>
  <c r="E75" i="1"/>
  <c r="D75" i="1"/>
  <c r="F72" i="1"/>
  <c r="I72" i="1" s="1"/>
  <c r="F71" i="1"/>
  <c r="I71" i="1" s="1"/>
  <c r="F70" i="1"/>
  <c r="I70" i="1" s="1"/>
  <c r="F69" i="1"/>
  <c r="I69" i="1" s="1"/>
  <c r="F68" i="1"/>
  <c r="I68" i="1" s="1"/>
  <c r="F67" i="1"/>
  <c r="I67" i="1" s="1"/>
  <c r="H65" i="1"/>
  <c r="G65" i="1"/>
  <c r="F65" i="1"/>
  <c r="E65" i="1"/>
  <c r="D65" i="1"/>
  <c r="F63" i="1"/>
  <c r="I63" i="1" s="1"/>
  <c r="F62" i="1"/>
  <c r="I62" i="1" s="1"/>
  <c r="F61" i="1"/>
  <c r="I61" i="1" s="1"/>
  <c r="F60" i="1"/>
  <c r="I60" i="1" s="1"/>
  <c r="F59" i="1"/>
  <c r="I59" i="1" s="1"/>
  <c r="F58" i="1"/>
  <c r="I58" i="1" s="1"/>
  <c r="F57" i="1"/>
  <c r="F54" i="1" s="1"/>
  <c r="F56" i="1"/>
  <c r="I56" i="1" s="1"/>
  <c r="H54" i="1"/>
  <c r="H52" i="1" s="1"/>
  <c r="G54" i="1"/>
  <c r="E54" i="1"/>
  <c r="D54" i="1"/>
  <c r="D52" i="1" s="1"/>
  <c r="G52" i="1"/>
  <c r="E52" i="1"/>
  <c r="F50" i="1"/>
  <c r="I50" i="1" s="1"/>
  <c r="F48" i="1"/>
  <c r="I48" i="1" s="1"/>
  <c r="F47" i="1"/>
  <c r="I47" i="1" s="1"/>
  <c r="I45" i="1" s="1"/>
  <c r="H45" i="1"/>
  <c r="G45" i="1"/>
  <c r="F45" i="1"/>
  <c r="E45" i="1"/>
  <c r="D45" i="1"/>
  <c r="F41" i="1"/>
  <c r="I41" i="1" s="1"/>
  <c r="F40" i="1"/>
  <c r="I40" i="1" s="1"/>
  <c r="F39" i="1"/>
  <c r="I39" i="1" s="1"/>
  <c r="F38" i="1"/>
  <c r="I38" i="1" s="1"/>
  <c r="F37" i="1"/>
  <c r="I37" i="1" s="1"/>
  <c r="F36" i="1"/>
  <c r="I36" i="1" s="1"/>
  <c r="F35" i="1"/>
  <c r="I35" i="1" s="1"/>
  <c r="I33" i="1" s="1"/>
  <c r="H33" i="1"/>
  <c r="G33" i="1"/>
  <c r="F33" i="1"/>
  <c r="E33" i="1"/>
  <c r="D33" i="1"/>
  <c r="F30" i="1"/>
  <c r="I30" i="1" s="1"/>
  <c r="F29" i="1"/>
  <c r="I29" i="1" s="1"/>
  <c r="F28" i="1"/>
  <c r="I28" i="1" s="1"/>
  <c r="F27" i="1"/>
  <c r="I27" i="1" s="1"/>
  <c r="F26" i="1"/>
  <c r="F23" i="1" s="1"/>
  <c r="F10" i="1" s="1"/>
  <c r="F25" i="1"/>
  <c r="I25" i="1" s="1"/>
  <c r="H23" i="1"/>
  <c r="G23" i="1"/>
  <c r="E23" i="1"/>
  <c r="D23" i="1"/>
  <c r="F21" i="1"/>
  <c r="I21" i="1" s="1"/>
  <c r="F20" i="1"/>
  <c r="I20" i="1" s="1"/>
  <c r="F19" i="1"/>
  <c r="I19" i="1" s="1"/>
  <c r="F18" i="1"/>
  <c r="I18" i="1" s="1"/>
  <c r="F17" i="1"/>
  <c r="I17" i="1" s="1"/>
  <c r="F16" i="1"/>
  <c r="I16" i="1" s="1"/>
  <c r="F15" i="1"/>
  <c r="I15" i="1" s="1"/>
  <c r="F14" i="1"/>
  <c r="I14" i="1" s="1"/>
  <c r="H12" i="1"/>
  <c r="G12" i="1"/>
  <c r="F12" i="1"/>
  <c r="E12" i="1"/>
  <c r="D12" i="1"/>
  <c r="H10" i="1"/>
  <c r="H94" i="1" s="1"/>
  <c r="G10" i="1"/>
  <c r="G94" i="1" s="1"/>
  <c r="E10" i="1"/>
  <c r="E94" i="1" s="1"/>
  <c r="D10" i="1"/>
  <c r="D94" i="1" s="1"/>
  <c r="I12" i="1" l="1"/>
  <c r="F52" i="1"/>
  <c r="F94" i="1" s="1"/>
  <c r="I65" i="1"/>
  <c r="I87" i="1"/>
  <c r="I23" i="1"/>
  <c r="I26" i="1"/>
  <c r="I57" i="1"/>
  <c r="I54" i="1" s="1"/>
  <c r="I52" i="1" s="1"/>
  <c r="I78" i="1"/>
  <c r="I75" i="1" s="1"/>
  <c r="I10" i="1" l="1"/>
  <c r="I94" i="1" s="1"/>
</calcChain>
</file>

<file path=xl/sharedStrings.xml><?xml version="1.0" encoding="utf-8"?>
<sst xmlns="http://schemas.openxmlformats.org/spreadsheetml/2006/main" count="146" uniqueCount="82">
  <si>
    <t>GOBIERNO CONSTITUCIONAL DEL ESTADO DE CHIAPAS</t>
  </si>
  <si>
    <t>GOBIERNO ESTATAL</t>
  </si>
  <si>
    <t>ESTADO ANALÍTICO DEL EJERCICIO DE PRESUPUESTO DE EGRESOS DETALLADO CONSOLIDADO</t>
  </si>
  <si>
    <t>CLASIFICACIÓN FUNCIONAL (FINALIDAD y FUNCIÓN)</t>
  </si>
  <si>
    <t>DEL 1 DE ENERO AL 30 DE JUNIO DE 2021</t>
  </si>
  <si>
    <t>( Pesos )</t>
  </si>
  <si>
    <t>CONCEPTO</t>
  </si>
  <si>
    <t>E G R E S O S</t>
  </si>
  <si>
    <t xml:space="preserve">SUBEJERCICIO </t>
  </si>
  <si>
    <t>APROBADO</t>
  </si>
  <si>
    <t>AMPLIACIONES/  (REDUCCIONES)</t>
  </si>
  <si>
    <t>MODIFICADO</t>
  </si>
  <si>
    <t>DEVENGADO</t>
  </si>
  <si>
    <t>PAGADO</t>
  </si>
  <si>
    <t>I.   Gasto No Etiquetado</t>
  </si>
  <si>
    <t>A.</t>
  </si>
  <si>
    <t>Gobierno</t>
  </si>
  <si>
    <t>a1)</t>
  </si>
  <si>
    <t>Legislación</t>
  </si>
  <si>
    <t>a2)</t>
  </si>
  <si>
    <t>Justicia</t>
  </si>
  <si>
    <t>a3)</t>
  </si>
  <si>
    <t>Coordinación de la Política de Gobierno</t>
  </si>
  <si>
    <t>a4)</t>
  </si>
  <si>
    <t>Relaciones Exteriores</t>
  </si>
  <si>
    <t>a5)</t>
  </si>
  <si>
    <t>Asuntos Financieros y Hacendarios</t>
  </si>
  <si>
    <t>a6)</t>
  </si>
  <si>
    <t>Seguridad Nacional</t>
  </si>
  <si>
    <t>a7)</t>
  </si>
  <si>
    <t>Asuntos de Orden Público y de Seguridad Interior</t>
  </si>
  <si>
    <t>a8)</t>
  </si>
  <si>
    <t>Otros Servicios Generales</t>
  </si>
  <si>
    <t>B.</t>
  </si>
  <si>
    <t>Desarrollo Social</t>
  </si>
  <si>
    <t>b1)</t>
  </si>
  <si>
    <t>Protección Ambiental</t>
  </si>
  <si>
    <t>b2)</t>
  </si>
  <si>
    <t>Vivienda y Servicios a la Comunidad</t>
  </si>
  <si>
    <t>b3)</t>
  </si>
  <si>
    <t>Salud</t>
  </si>
  <si>
    <t>b4)</t>
  </si>
  <si>
    <t>Recreación, Cultura y Otras Manifestaciones Sociales</t>
  </si>
  <si>
    <t>b5)</t>
  </si>
  <si>
    <t>Educación</t>
  </si>
  <si>
    <t>b6)</t>
  </si>
  <si>
    <t>Protección Social</t>
  </si>
  <si>
    <t>b7)</t>
  </si>
  <si>
    <t>Otros Asuntos Sociales</t>
  </si>
  <si>
    <t>C.</t>
  </si>
  <si>
    <t>Desarrollo Económico</t>
  </si>
  <si>
    <t>c1)</t>
  </si>
  <si>
    <t>Asuntos Económicos, Comerciales y Laborales en General</t>
  </si>
  <si>
    <t>c2)</t>
  </si>
  <si>
    <t>Agropecuaria, Silvicultura, Pesca y Caza</t>
  </si>
  <si>
    <t>c3)</t>
  </si>
  <si>
    <t>Combustibles y Energía</t>
  </si>
  <si>
    <t>c4)</t>
  </si>
  <si>
    <t>Minería, Manufacturas y Construcción</t>
  </si>
  <si>
    <t>c5)</t>
  </si>
  <si>
    <t>Transporte</t>
  </si>
  <si>
    <t>c6)</t>
  </si>
  <si>
    <t>Comunicaciones</t>
  </si>
  <si>
    <t>c7)</t>
  </si>
  <si>
    <t>Turismo</t>
  </si>
  <si>
    <t>c8)</t>
  </si>
  <si>
    <t>Ciencia, Tecnología e Innovación</t>
  </si>
  <si>
    <t>c9)</t>
  </si>
  <si>
    <t>Otras Industrias y Otros Asuntos Económicos</t>
  </si>
  <si>
    <t>D.</t>
  </si>
  <si>
    <t>Otras No Clasificadas en Funciones Anteriores</t>
  </si>
  <si>
    <t>d1)</t>
  </si>
  <si>
    <t>Transacciones de la Deuda Pública/Costo Financiero de la Deuda</t>
  </si>
  <si>
    <t>d2)</t>
  </si>
  <si>
    <t>Transferencias, Particip. y Aportaciones entre Diferentes Niveles y Orden de Gobierno</t>
  </si>
  <si>
    <t>d3)</t>
  </si>
  <si>
    <t>Saneamiento del Sistema Financiero</t>
  </si>
  <si>
    <t>d4)</t>
  </si>
  <si>
    <t>Adeudos de Ejercicios Fiscales Anteriores</t>
  </si>
  <si>
    <t>II.  Gasto Etiquetado</t>
  </si>
  <si>
    <t>III. Total de Egresos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</si>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</sst>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\ ##0\ ;\(#\ ###\ ###\ ##0\)\ "/>
  </numFmts>
  <fonts count="11" x14ac:knownFonts="1">
    <font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indexed="8"/>
      <name val="Arial"/>
      <family val="2"/>
    </font>
    <font>
      <sz val="10"/>
      <color rgb="FF621132"/>
      <name val="Arial"/>
      <family val="2"/>
    </font>
    <font>
      <b/>
      <sz val="9"/>
      <color rgb="FFFFFFFF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b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10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7" fillId="0" borderId="0"/>
  </cellStyleXfs>
  <cellXfs count="37">
    <xf numFmtId="0" fontId="0" fillId="0" borderId="0" xfId="0"/>
    <xf numFmtId="0" fontId="2" fillId="2" borderId="0" xfId="0" applyFont="1" applyFill="1" applyAlignment="1">
      <alignment horizontal="center" vertical="top" wrapText="1" readingOrder="1"/>
    </xf>
    <xf numFmtId="0" fontId="3" fillId="0" borderId="0" xfId="0" applyFont="1" applyAlignment="1">
      <alignment vertical="top"/>
    </xf>
    <xf numFmtId="0" fontId="2" fillId="2" borderId="0" xfId="0" applyFont="1" applyFill="1" applyAlignment="1">
      <alignment horizontal="center" vertical="top"/>
    </xf>
    <xf numFmtId="0" fontId="2" fillId="2" borderId="0" xfId="0" applyFont="1" applyFill="1" applyAlignment="1">
      <alignment horizontal="center" vertical="top" wrapText="1"/>
    </xf>
    <xf numFmtId="0" fontId="4" fillId="2" borderId="0" xfId="1" applyFont="1" applyFill="1" applyAlignment="1">
      <alignment horizontal="center"/>
    </xf>
    <xf numFmtId="0" fontId="5" fillId="3" borderId="1" xfId="0" applyFont="1" applyFill="1" applyBorder="1" applyAlignment="1">
      <alignment horizontal="center" vertical="center" wrapText="1" readingOrder="1"/>
    </xf>
    <xf numFmtId="0" fontId="5" fillId="3" borderId="2" xfId="0" applyFont="1" applyFill="1" applyBorder="1" applyAlignment="1">
      <alignment horizontal="center" vertical="center" wrapText="1" readingOrder="1"/>
    </xf>
    <xf numFmtId="164" fontId="5" fillId="3" borderId="2" xfId="0" applyNumberFormat="1" applyFont="1" applyFill="1" applyBorder="1" applyAlignment="1">
      <alignment horizontal="center" vertical="top" wrapText="1" readingOrder="1"/>
    </xf>
    <xf numFmtId="164" fontId="5" fillId="3" borderId="3" xfId="0" applyNumberFormat="1" applyFont="1" applyFill="1" applyBorder="1" applyAlignment="1">
      <alignment horizontal="center" vertical="center" wrapText="1" readingOrder="1"/>
    </xf>
    <xf numFmtId="0" fontId="5" fillId="3" borderId="4" xfId="0" applyFont="1" applyFill="1" applyBorder="1" applyAlignment="1">
      <alignment horizontal="center" vertical="center" wrapText="1" readingOrder="1"/>
    </xf>
    <xf numFmtId="0" fontId="5" fillId="3" borderId="5" xfId="0" applyFont="1" applyFill="1" applyBorder="1" applyAlignment="1">
      <alignment horizontal="center" vertical="center" wrapText="1" readingOrder="1"/>
    </xf>
    <xf numFmtId="164" fontId="5" fillId="3" borderId="5" xfId="0" applyNumberFormat="1" applyFont="1" applyFill="1" applyBorder="1" applyAlignment="1">
      <alignment horizontal="center" vertical="center" wrapText="1" readingOrder="1"/>
    </xf>
    <xf numFmtId="164" fontId="5" fillId="3" borderId="5" xfId="1" applyNumberFormat="1" applyFont="1" applyFill="1" applyBorder="1" applyAlignment="1">
      <alignment horizontal="center" vertical="center" wrapText="1"/>
    </xf>
    <xf numFmtId="164" fontId="5" fillId="3" borderId="6" xfId="0" applyNumberFormat="1" applyFont="1" applyFill="1" applyBorder="1" applyAlignment="1">
      <alignment horizontal="center" vertical="center" wrapText="1" readingOrder="1"/>
    </xf>
    <xf numFmtId="164" fontId="3" fillId="0" borderId="0" xfId="0" applyNumberFormat="1" applyFont="1" applyAlignment="1">
      <alignment vertical="top"/>
    </xf>
    <xf numFmtId="0" fontId="6" fillId="0" borderId="0" xfId="0" applyFont="1" applyAlignment="1">
      <alignment horizontal="left" vertical="top"/>
    </xf>
    <xf numFmtId="164" fontId="6" fillId="0" borderId="0" xfId="0" applyNumberFormat="1" applyFont="1" applyAlignment="1">
      <alignment horizontal="right" vertical="top"/>
    </xf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horizontal="left" vertical="top"/>
    </xf>
    <xf numFmtId="164" fontId="3" fillId="0" borderId="0" xfId="0" applyNumberFormat="1" applyFont="1" applyAlignment="1">
      <alignment horizontal="right" vertical="top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justify" vertical="top"/>
    </xf>
    <xf numFmtId="0" fontId="3" fillId="0" borderId="7" xfId="0" applyFont="1" applyBorder="1" applyAlignment="1">
      <alignment vertical="top"/>
    </xf>
    <xf numFmtId="0" fontId="3" fillId="0" borderId="7" xfId="0" applyFont="1" applyBorder="1" applyAlignment="1">
      <alignment horizontal="left" vertical="top"/>
    </xf>
    <xf numFmtId="0" fontId="3" fillId="0" borderId="7" xfId="0" applyFont="1" applyBorder="1" applyAlignment="1">
      <alignment horizontal="justify" vertical="top"/>
    </xf>
    <xf numFmtId="164" fontId="3" fillId="0" borderId="7" xfId="0" applyNumberFormat="1" applyFont="1" applyBorder="1" applyAlignment="1">
      <alignment horizontal="right" vertical="top"/>
    </xf>
    <xf numFmtId="164" fontId="3" fillId="0" borderId="7" xfId="0" applyNumberFormat="1" applyFont="1" applyBorder="1" applyAlignment="1">
      <alignment vertical="top"/>
    </xf>
    <xf numFmtId="0" fontId="6" fillId="0" borderId="8" xfId="0" applyFont="1" applyBorder="1" applyAlignment="1">
      <alignment horizontal="left" vertical="center" wrapText="1" readingOrder="1"/>
    </xf>
    <xf numFmtId="164" fontId="6" fillId="0" borderId="8" xfId="0" applyNumberFormat="1" applyFont="1" applyBorder="1" applyAlignment="1">
      <alignment horizontal="right" vertical="center" readingOrder="1"/>
    </xf>
    <xf numFmtId="0" fontId="3" fillId="0" borderId="0" xfId="0" applyFont="1" applyAlignment="1">
      <alignment vertical="center" readingOrder="1"/>
    </xf>
    <xf numFmtId="0" fontId="8" fillId="0" borderId="9" xfId="2" applyFont="1" applyBorder="1" applyAlignment="1">
      <alignment horizontal="left" vertical="top" wrapText="1"/>
    </xf>
    <xf numFmtId="0" fontId="6" fillId="0" borderId="0" xfId="0" applyFont="1" applyAlignment="1">
      <alignment horizontal="center" vertical="top"/>
    </xf>
    <xf numFmtId="164" fontId="6" fillId="0" borderId="0" xfId="0" applyNumberFormat="1" applyFont="1" applyAlignment="1">
      <alignment horizontal="center" vertical="top"/>
    </xf>
    <xf numFmtId="0" fontId="10" fillId="0" borderId="0" xfId="0" applyFont="1" applyAlignment="1">
      <alignment horizontal="right" vertical="top"/>
    </xf>
    <xf numFmtId="164" fontId="0" fillId="0" borderId="0" xfId="0" applyNumberFormat="1" applyAlignment="1">
      <alignment vertical="top"/>
    </xf>
    <xf numFmtId="0" fontId="0" fillId="0" borderId="0" xfId="0" applyAlignment="1">
      <alignment vertical="top"/>
    </xf>
  </cellXfs>
  <cellStyles count="3">
    <cellStyle name="Normal" xfId="0" builtinId="0"/>
    <cellStyle name="Normal 18" xfId="1" xr:uid="{1E2FCDC0-4AB3-40AA-AA28-6C5F6AB16953}"/>
    <cellStyle name="Normal 2 2" xfId="2" xr:uid="{17879D87-EBB6-4C62-BEEB-A28C53B837D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923925</xdr:colOff>
      <xdr:row>4</xdr:row>
      <xdr:rowOff>9525</xdr:rowOff>
    </xdr:from>
    <xdr:to>
      <xdr:col>9</xdr:col>
      <xdr:colOff>9525</xdr:colOff>
      <xdr:row>5</xdr:row>
      <xdr:rowOff>152400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ACC3CBA9-844A-4621-9D0C-2F80B91AF679}"/>
            </a:ext>
          </a:extLst>
        </xdr:cNvPr>
        <xdr:cNvSpPr txBox="1"/>
      </xdr:nvSpPr>
      <xdr:spPr>
        <a:xfrm>
          <a:off x="8362950" y="657225"/>
          <a:ext cx="131445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LDF-6c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B5B7E2-F1E5-4233-8F03-79B891402447}">
  <sheetPr codeName="Hoja8"/>
  <dimension ref="A1:I100"/>
  <sheetViews>
    <sheetView showGridLines="0" tabSelected="1" workbookViewId="0">
      <selection sqref="A1:I95"/>
    </sheetView>
  </sheetViews>
  <sheetFormatPr baseColWidth="10" defaultRowHeight="12.75" x14ac:dyDescent="0.2"/>
  <cols>
    <col min="1" max="1" width="2.140625" style="36" customWidth="1"/>
    <col min="2" max="2" width="3.28515625" style="36" customWidth="1"/>
    <col min="3" max="3" width="39.28515625" style="36" customWidth="1"/>
    <col min="4" max="9" width="16.7109375" style="35" customWidth="1"/>
  </cols>
  <sheetData>
    <row r="1" spans="1:9" s="2" customFormat="1" ht="12.75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 s="2" customFormat="1" ht="12.75" customHeight="1" x14ac:dyDescent="0.2">
      <c r="A2" s="3" t="s">
        <v>1</v>
      </c>
      <c r="B2" s="3"/>
      <c r="C2" s="3"/>
      <c r="D2" s="3"/>
      <c r="E2" s="3"/>
      <c r="F2" s="3"/>
      <c r="G2" s="3"/>
      <c r="H2" s="3"/>
      <c r="I2" s="3"/>
    </row>
    <row r="3" spans="1:9" s="2" customFormat="1" ht="12.75" customHeight="1" x14ac:dyDescent="0.2">
      <c r="A3" s="4" t="s">
        <v>2</v>
      </c>
      <c r="B3" s="4"/>
      <c r="C3" s="4"/>
      <c r="D3" s="4"/>
      <c r="E3" s="4"/>
      <c r="F3" s="4"/>
      <c r="G3" s="4"/>
      <c r="H3" s="4"/>
      <c r="I3" s="4"/>
    </row>
    <row r="4" spans="1:9" s="2" customFormat="1" ht="12.75" customHeight="1" x14ac:dyDescent="0.2">
      <c r="A4" s="1" t="s">
        <v>3</v>
      </c>
      <c r="B4" s="1"/>
      <c r="C4" s="1"/>
      <c r="D4" s="1"/>
      <c r="E4" s="1"/>
      <c r="F4" s="1"/>
      <c r="G4" s="1"/>
      <c r="H4" s="1"/>
      <c r="I4" s="1"/>
    </row>
    <row r="5" spans="1:9" s="2" customFormat="1" ht="12.75" customHeight="1" x14ac:dyDescent="0.2">
      <c r="A5" s="5" t="s">
        <v>4</v>
      </c>
      <c r="B5" s="5"/>
      <c r="C5" s="5"/>
      <c r="D5" s="5"/>
      <c r="E5" s="5"/>
      <c r="F5" s="5"/>
      <c r="G5" s="5"/>
      <c r="H5" s="5"/>
      <c r="I5" s="5"/>
    </row>
    <row r="6" spans="1:9" s="2" customFormat="1" ht="12.75" customHeight="1" x14ac:dyDescent="0.2">
      <c r="A6" s="5" t="s">
        <v>5</v>
      </c>
      <c r="B6" s="5"/>
      <c r="C6" s="5"/>
      <c r="D6" s="5"/>
      <c r="E6" s="5"/>
      <c r="F6" s="5"/>
      <c r="G6" s="5"/>
      <c r="H6" s="5"/>
      <c r="I6" s="5"/>
    </row>
    <row r="7" spans="1:9" s="2" customFormat="1" ht="12.75" customHeight="1" x14ac:dyDescent="0.2">
      <c r="A7" s="6" t="s">
        <v>6</v>
      </c>
      <c r="B7" s="7"/>
      <c r="C7" s="7"/>
      <c r="D7" s="8" t="s">
        <v>7</v>
      </c>
      <c r="E7" s="8"/>
      <c r="F7" s="8"/>
      <c r="G7" s="8"/>
      <c r="H7" s="8"/>
      <c r="I7" s="9" t="s">
        <v>8</v>
      </c>
    </row>
    <row r="8" spans="1:9" s="2" customFormat="1" ht="25.5" customHeight="1" x14ac:dyDescent="0.2">
      <c r="A8" s="10"/>
      <c r="B8" s="11"/>
      <c r="C8" s="11"/>
      <c r="D8" s="12" t="s">
        <v>9</v>
      </c>
      <c r="E8" s="13" t="s">
        <v>10</v>
      </c>
      <c r="F8" s="13" t="s">
        <v>11</v>
      </c>
      <c r="G8" s="13" t="s">
        <v>12</v>
      </c>
      <c r="H8" s="12" t="s">
        <v>13</v>
      </c>
      <c r="I8" s="14"/>
    </row>
    <row r="9" spans="1:9" s="2" customFormat="1" ht="4.5" customHeight="1" x14ac:dyDescent="0.2">
      <c r="D9" s="15"/>
      <c r="E9" s="15"/>
      <c r="F9" s="15"/>
      <c r="G9" s="15"/>
      <c r="H9" s="15"/>
      <c r="I9" s="15"/>
    </row>
    <row r="10" spans="1:9" s="2" customFormat="1" ht="12.75" hidden="1" customHeight="1" x14ac:dyDescent="0.2">
      <c r="A10" s="16" t="s">
        <v>14</v>
      </c>
      <c r="B10" s="16"/>
      <c r="C10" s="16"/>
      <c r="D10" s="17">
        <f>SUM(D12,D23,D33,D45)</f>
        <v>32882700231</v>
      </c>
      <c r="E10" s="17">
        <f t="shared" ref="E10:I10" si="0">SUM(E12,E23,E33,E45)</f>
        <v>-4057083508</v>
      </c>
      <c r="F10" s="17">
        <f>SUM(F12,F23,F33,F45)</f>
        <v>28825616723</v>
      </c>
      <c r="G10" s="17">
        <f t="shared" si="0"/>
        <v>13748145070</v>
      </c>
      <c r="H10" s="17">
        <f t="shared" si="0"/>
        <v>13513515393</v>
      </c>
      <c r="I10" s="17">
        <f t="shared" si="0"/>
        <v>15077471653</v>
      </c>
    </row>
    <row r="11" spans="1:9" s="2" customFormat="1" ht="3" hidden="1" customHeight="1" x14ac:dyDescent="0.2">
      <c r="D11" s="15"/>
      <c r="E11" s="15"/>
      <c r="F11" s="15"/>
      <c r="G11" s="15"/>
      <c r="H11" s="15"/>
      <c r="I11" s="15"/>
    </row>
    <row r="12" spans="1:9" s="2" customFormat="1" ht="12.75" hidden="1" customHeight="1" x14ac:dyDescent="0.2">
      <c r="A12" s="18" t="s">
        <v>15</v>
      </c>
      <c r="B12" s="19" t="s">
        <v>16</v>
      </c>
      <c r="C12" s="19"/>
      <c r="D12" s="20">
        <f>SUM(D14:D21)</f>
        <v>10110371645</v>
      </c>
      <c r="E12" s="20">
        <f t="shared" ref="E12:I12" si="1">SUM(E14:E21)</f>
        <v>-582369643</v>
      </c>
      <c r="F12" s="20">
        <f t="shared" si="1"/>
        <v>9528002002</v>
      </c>
      <c r="G12" s="20">
        <f t="shared" si="1"/>
        <v>3686871818</v>
      </c>
      <c r="H12" s="20">
        <f t="shared" si="1"/>
        <v>3555673428</v>
      </c>
      <c r="I12" s="20">
        <f t="shared" si="1"/>
        <v>5841130184</v>
      </c>
    </row>
    <row r="13" spans="1:9" s="2" customFormat="1" ht="3" hidden="1" customHeight="1" x14ac:dyDescent="0.2">
      <c r="D13" s="15"/>
      <c r="E13" s="15"/>
      <c r="F13" s="15"/>
      <c r="G13" s="15"/>
      <c r="H13" s="15"/>
      <c r="I13" s="15"/>
    </row>
    <row r="14" spans="1:9" s="2" customFormat="1" ht="12.75" hidden="1" customHeight="1" x14ac:dyDescent="0.2">
      <c r="B14" s="21" t="s">
        <v>17</v>
      </c>
      <c r="C14" s="22" t="s">
        <v>18</v>
      </c>
      <c r="D14" s="20">
        <v>500296532</v>
      </c>
      <c r="E14" s="20">
        <v>3088147</v>
      </c>
      <c r="F14" s="20">
        <f>D14+E14</f>
        <v>503384679</v>
      </c>
      <c r="G14" s="15">
        <v>208163554</v>
      </c>
      <c r="H14" s="20">
        <v>200738932</v>
      </c>
      <c r="I14" s="20">
        <f>F14-G14</f>
        <v>295221125</v>
      </c>
    </row>
    <row r="15" spans="1:9" s="2" customFormat="1" ht="12.75" hidden="1" customHeight="1" x14ac:dyDescent="0.2">
      <c r="B15" s="21" t="s">
        <v>19</v>
      </c>
      <c r="C15" s="22" t="s">
        <v>20</v>
      </c>
      <c r="D15" s="20">
        <v>2673436954</v>
      </c>
      <c r="E15" s="20">
        <v>277467312</v>
      </c>
      <c r="F15" s="20">
        <f t="shared" ref="F15:F21" si="2">D15+E15</f>
        <v>2950904266</v>
      </c>
      <c r="G15" s="15">
        <v>1144168121</v>
      </c>
      <c r="H15" s="20">
        <v>1107283533</v>
      </c>
      <c r="I15" s="20">
        <f t="shared" ref="I15:I21" si="3">F15-G15</f>
        <v>1806736145</v>
      </c>
    </row>
    <row r="16" spans="1:9" s="2" customFormat="1" ht="12.75" hidden="1" customHeight="1" x14ac:dyDescent="0.2">
      <c r="B16" s="21" t="s">
        <v>21</v>
      </c>
      <c r="C16" s="22" t="s">
        <v>22</v>
      </c>
      <c r="D16" s="20">
        <v>1339414357</v>
      </c>
      <c r="E16" s="20">
        <v>12965781</v>
      </c>
      <c r="F16" s="20">
        <f t="shared" si="2"/>
        <v>1352380138</v>
      </c>
      <c r="G16" s="15">
        <v>658266733</v>
      </c>
      <c r="H16" s="20">
        <v>647670118</v>
      </c>
      <c r="I16" s="20">
        <f t="shared" si="3"/>
        <v>694113405</v>
      </c>
    </row>
    <row r="17" spans="1:9" s="2" customFormat="1" ht="12.75" hidden="1" customHeight="1" x14ac:dyDescent="0.2">
      <c r="B17" s="21" t="s">
        <v>23</v>
      </c>
      <c r="C17" s="22" t="s">
        <v>24</v>
      </c>
      <c r="D17" s="20">
        <v>0</v>
      </c>
      <c r="E17" s="20">
        <v>0</v>
      </c>
      <c r="F17" s="20">
        <f t="shared" si="2"/>
        <v>0</v>
      </c>
      <c r="G17" s="15">
        <v>0</v>
      </c>
      <c r="H17" s="20">
        <v>0</v>
      </c>
      <c r="I17" s="20">
        <f t="shared" si="3"/>
        <v>0</v>
      </c>
    </row>
    <row r="18" spans="1:9" s="2" customFormat="1" ht="12.75" hidden="1" customHeight="1" x14ac:dyDescent="0.2">
      <c r="B18" s="21" t="s">
        <v>25</v>
      </c>
      <c r="C18" s="22" t="s">
        <v>26</v>
      </c>
      <c r="D18" s="20">
        <v>2585623321</v>
      </c>
      <c r="E18" s="20">
        <v>-704735213</v>
      </c>
      <c r="F18" s="20">
        <f t="shared" si="2"/>
        <v>1880888108</v>
      </c>
      <c r="G18" s="15">
        <v>525996257</v>
      </c>
      <c r="H18" s="20">
        <v>453215206</v>
      </c>
      <c r="I18" s="20">
        <f t="shared" si="3"/>
        <v>1354891851</v>
      </c>
    </row>
    <row r="19" spans="1:9" s="2" customFormat="1" ht="12.75" hidden="1" customHeight="1" x14ac:dyDescent="0.2">
      <c r="B19" s="21" t="s">
        <v>27</v>
      </c>
      <c r="C19" s="22" t="s">
        <v>28</v>
      </c>
      <c r="D19" s="20">
        <v>0</v>
      </c>
      <c r="E19" s="20">
        <v>0</v>
      </c>
      <c r="F19" s="20">
        <f t="shared" si="2"/>
        <v>0</v>
      </c>
      <c r="G19" s="15">
        <v>0</v>
      </c>
      <c r="H19" s="20">
        <v>0</v>
      </c>
      <c r="I19" s="20">
        <f t="shared" si="3"/>
        <v>0</v>
      </c>
    </row>
    <row r="20" spans="1:9" s="2" customFormat="1" ht="25.5" hidden="1" customHeight="1" x14ac:dyDescent="0.2">
      <c r="B20" s="21" t="s">
        <v>29</v>
      </c>
      <c r="C20" s="22" t="s">
        <v>30</v>
      </c>
      <c r="D20" s="20">
        <v>2731401396</v>
      </c>
      <c r="E20" s="20">
        <v>-150621537</v>
      </c>
      <c r="F20" s="20">
        <f t="shared" si="2"/>
        <v>2580779859</v>
      </c>
      <c r="G20" s="15">
        <v>1082962972</v>
      </c>
      <c r="H20" s="20">
        <v>1079822523</v>
      </c>
      <c r="I20" s="20">
        <f t="shared" si="3"/>
        <v>1497816887</v>
      </c>
    </row>
    <row r="21" spans="1:9" s="2" customFormat="1" ht="12.75" hidden="1" customHeight="1" x14ac:dyDescent="0.2">
      <c r="B21" s="21" t="s">
        <v>31</v>
      </c>
      <c r="C21" s="22" t="s">
        <v>32</v>
      </c>
      <c r="D21" s="20">
        <v>280199085</v>
      </c>
      <c r="E21" s="20">
        <v>-20534133</v>
      </c>
      <c r="F21" s="20">
        <f t="shared" si="2"/>
        <v>259664952</v>
      </c>
      <c r="G21" s="15">
        <v>67314181</v>
      </c>
      <c r="H21" s="20">
        <v>66943116</v>
      </c>
      <c r="I21" s="20">
        <f t="shared" si="3"/>
        <v>192350771</v>
      </c>
    </row>
    <row r="22" spans="1:9" s="2" customFormat="1" ht="4.5" hidden="1" customHeight="1" x14ac:dyDescent="0.2">
      <c r="D22" s="15"/>
      <c r="E22" s="15"/>
      <c r="F22" s="15"/>
      <c r="G22" s="15"/>
      <c r="H22" s="15"/>
      <c r="I22" s="15"/>
    </row>
    <row r="23" spans="1:9" s="2" customFormat="1" ht="12.75" hidden="1" customHeight="1" x14ac:dyDescent="0.2">
      <c r="A23" s="18" t="s">
        <v>33</v>
      </c>
      <c r="B23" s="19" t="s">
        <v>34</v>
      </c>
      <c r="C23" s="19"/>
      <c r="D23" s="20">
        <f>SUM(D25:D31)</f>
        <v>12556300614</v>
      </c>
      <c r="E23" s="20">
        <f t="shared" ref="E23:I23" si="4">SUM(E25:E31)</f>
        <v>-3436419460</v>
      </c>
      <c r="F23" s="20">
        <f t="shared" si="4"/>
        <v>9119881154</v>
      </c>
      <c r="G23" s="20">
        <f t="shared" si="4"/>
        <v>4653840313</v>
      </c>
      <c r="H23" s="20">
        <f t="shared" si="4"/>
        <v>4593014608</v>
      </c>
      <c r="I23" s="20">
        <f t="shared" si="4"/>
        <v>4466040841</v>
      </c>
    </row>
    <row r="24" spans="1:9" s="2" customFormat="1" ht="3" hidden="1" customHeight="1" x14ac:dyDescent="0.2">
      <c r="D24" s="15"/>
      <c r="E24" s="15"/>
      <c r="F24" s="15"/>
      <c r="G24" s="15"/>
      <c r="H24" s="15"/>
      <c r="I24" s="15"/>
    </row>
    <row r="25" spans="1:9" s="2" customFormat="1" ht="12.75" hidden="1" customHeight="1" x14ac:dyDescent="0.2">
      <c r="B25" s="21" t="s">
        <v>35</v>
      </c>
      <c r="C25" s="22" t="s">
        <v>36</v>
      </c>
      <c r="D25" s="20">
        <v>193864780</v>
      </c>
      <c r="E25" s="20">
        <v>-2554150</v>
      </c>
      <c r="F25" s="20">
        <f t="shared" ref="F25:F30" si="5">D25+E25</f>
        <v>191310630</v>
      </c>
      <c r="G25" s="15">
        <v>88777908</v>
      </c>
      <c r="H25" s="20">
        <v>88158936</v>
      </c>
      <c r="I25" s="20">
        <f t="shared" ref="I25:I30" si="6">F25-G25</f>
        <v>102532722</v>
      </c>
    </row>
    <row r="26" spans="1:9" s="2" customFormat="1" ht="12.75" hidden="1" customHeight="1" x14ac:dyDescent="0.2">
      <c r="B26" s="21" t="s">
        <v>37</v>
      </c>
      <c r="C26" s="22" t="s">
        <v>38</v>
      </c>
      <c r="D26" s="20">
        <v>267120680</v>
      </c>
      <c r="E26" s="20">
        <v>-39208322</v>
      </c>
      <c r="F26" s="20">
        <f t="shared" si="5"/>
        <v>227912358</v>
      </c>
      <c r="G26" s="15">
        <v>93534066</v>
      </c>
      <c r="H26" s="20">
        <v>89046945</v>
      </c>
      <c r="I26" s="20">
        <f t="shared" si="6"/>
        <v>134378292</v>
      </c>
    </row>
    <row r="27" spans="1:9" s="2" customFormat="1" ht="12.75" hidden="1" customHeight="1" x14ac:dyDescent="0.2">
      <c r="B27" s="21" t="s">
        <v>39</v>
      </c>
      <c r="C27" s="22" t="s">
        <v>40</v>
      </c>
      <c r="D27" s="20">
        <v>720995781</v>
      </c>
      <c r="E27" s="20">
        <v>-715694654</v>
      </c>
      <c r="F27" s="20">
        <f t="shared" si="5"/>
        <v>5301127</v>
      </c>
      <c r="G27" s="15">
        <v>1470578</v>
      </c>
      <c r="H27" s="20">
        <v>1470578</v>
      </c>
      <c r="I27" s="20">
        <f t="shared" si="6"/>
        <v>3830549</v>
      </c>
    </row>
    <row r="28" spans="1:9" s="2" customFormat="1" ht="25.5" hidden="1" customHeight="1" x14ac:dyDescent="0.2">
      <c r="B28" s="21" t="s">
        <v>41</v>
      </c>
      <c r="C28" s="22" t="s">
        <v>42</v>
      </c>
      <c r="D28" s="20">
        <v>0</v>
      </c>
      <c r="E28" s="20">
        <v>0</v>
      </c>
      <c r="F28" s="20">
        <f t="shared" si="5"/>
        <v>0</v>
      </c>
      <c r="G28" s="15">
        <v>0</v>
      </c>
      <c r="H28" s="20">
        <v>0</v>
      </c>
      <c r="I28" s="20">
        <f t="shared" si="6"/>
        <v>0</v>
      </c>
    </row>
    <row r="29" spans="1:9" s="2" customFormat="1" ht="12.75" hidden="1" customHeight="1" x14ac:dyDescent="0.2">
      <c r="B29" s="21" t="s">
        <v>43</v>
      </c>
      <c r="C29" s="22" t="s">
        <v>44</v>
      </c>
      <c r="D29" s="20">
        <v>10799729617</v>
      </c>
      <c r="E29" s="20">
        <v>-2726302563</v>
      </c>
      <c r="F29" s="20">
        <f t="shared" si="5"/>
        <v>8073427054</v>
      </c>
      <c r="G29" s="15">
        <v>4328302361</v>
      </c>
      <c r="H29" s="20">
        <v>4275782685</v>
      </c>
      <c r="I29" s="20">
        <f t="shared" si="6"/>
        <v>3745124693</v>
      </c>
    </row>
    <row r="30" spans="1:9" s="2" customFormat="1" ht="12.75" hidden="1" customHeight="1" x14ac:dyDescent="0.2">
      <c r="B30" s="21" t="s">
        <v>45</v>
      </c>
      <c r="C30" s="22" t="s">
        <v>46</v>
      </c>
      <c r="D30" s="20">
        <v>574589756</v>
      </c>
      <c r="E30" s="20">
        <v>47340229</v>
      </c>
      <c r="F30" s="20">
        <f t="shared" si="5"/>
        <v>621929985</v>
      </c>
      <c r="G30" s="15">
        <v>141755400</v>
      </c>
      <c r="H30" s="20">
        <v>138555464</v>
      </c>
      <c r="I30" s="20">
        <f t="shared" si="6"/>
        <v>480174585</v>
      </c>
    </row>
    <row r="31" spans="1:9" s="2" customFormat="1" ht="12.75" hidden="1" customHeight="1" x14ac:dyDescent="0.2">
      <c r="B31" s="21" t="s">
        <v>47</v>
      </c>
      <c r="C31" s="22" t="s">
        <v>48</v>
      </c>
      <c r="D31" s="20">
        <v>0</v>
      </c>
      <c r="E31" s="20">
        <v>0</v>
      </c>
      <c r="F31" s="20">
        <v>0</v>
      </c>
      <c r="G31" s="15">
        <v>0</v>
      </c>
      <c r="H31" s="20">
        <v>0</v>
      </c>
      <c r="I31" s="20">
        <v>0</v>
      </c>
    </row>
    <row r="32" spans="1:9" s="2" customFormat="1" ht="4.5" hidden="1" customHeight="1" x14ac:dyDescent="0.2">
      <c r="D32" s="15"/>
      <c r="E32" s="15"/>
      <c r="F32" s="15"/>
      <c r="G32" s="15"/>
      <c r="H32" s="15"/>
      <c r="I32" s="15"/>
    </row>
    <row r="33" spans="1:9" s="2" customFormat="1" ht="12.75" hidden="1" customHeight="1" x14ac:dyDescent="0.2">
      <c r="A33" s="18" t="s">
        <v>49</v>
      </c>
      <c r="B33" s="19" t="s">
        <v>50</v>
      </c>
      <c r="C33" s="19"/>
      <c r="D33" s="20">
        <f>SUM(D35:D43)</f>
        <v>903677448</v>
      </c>
      <c r="E33" s="20">
        <f t="shared" ref="E33:I33" si="7">SUM(E35:E43)</f>
        <v>-173854682</v>
      </c>
      <c r="F33" s="20">
        <f t="shared" si="7"/>
        <v>729822766</v>
      </c>
      <c r="G33" s="20">
        <f t="shared" si="7"/>
        <v>256838853</v>
      </c>
      <c r="H33" s="20">
        <f t="shared" si="7"/>
        <v>218175944</v>
      </c>
      <c r="I33" s="20">
        <f t="shared" si="7"/>
        <v>472983913</v>
      </c>
    </row>
    <row r="34" spans="1:9" s="2" customFormat="1" ht="3" hidden="1" customHeight="1" x14ac:dyDescent="0.2">
      <c r="D34" s="15"/>
      <c r="E34" s="15"/>
      <c r="F34" s="15"/>
      <c r="G34" s="15"/>
      <c r="H34" s="15"/>
      <c r="I34" s="15"/>
    </row>
    <row r="35" spans="1:9" s="2" customFormat="1" ht="25.5" hidden="1" customHeight="1" x14ac:dyDescent="0.2">
      <c r="B35" s="21" t="s">
        <v>51</v>
      </c>
      <c r="C35" s="22" t="s">
        <v>52</v>
      </c>
      <c r="D35" s="20">
        <v>211359205</v>
      </c>
      <c r="E35" s="20">
        <v>-1489016</v>
      </c>
      <c r="F35" s="20">
        <f>D35+E35</f>
        <v>209870189</v>
      </c>
      <c r="G35" s="15">
        <v>55711897</v>
      </c>
      <c r="H35" s="20">
        <v>53792315</v>
      </c>
      <c r="I35" s="20">
        <f>F35-G35</f>
        <v>154158292</v>
      </c>
    </row>
    <row r="36" spans="1:9" s="2" customFormat="1" ht="12.75" hidden="1" customHeight="1" x14ac:dyDescent="0.2">
      <c r="B36" s="21" t="s">
        <v>53</v>
      </c>
      <c r="C36" s="22" t="s">
        <v>54</v>
      </c>
      <c r="D36" s="20">
        <v>310371590</v>
      </c>
      <c r="E36" s="20">
        <v>-11797719</v>
      </c>
      <c r="F36" s="20">
        <f t="shared" ref="F36:F41" si="8">D36+E36</f>
        <v>298573871</v>
      </c>
      <c r="G36" s="15">
        <v>141694422</v>
      </c>
      <c r="H36" s="20">
        <v>107660881</v>
      </c>
      <c r="I36" s="20">
        <f t="shared" ref="I36:I41" si="9">F36-G36</f>
        <v>156879449</v>
      </c>
    </row>
    <row r="37" spans="1:9" s="2" customFormat="1" ht="12.75" hidden="1" customHeight="1" x14ac:dyDescent="0.2">
      <c r="B37" s="21" t="s">
        <v>55</v>
      </c>
      <c r="C37" s="22" t="s">
        <v>56</v>
      </c>
      <c r="D37" s="20">
        <v>0</v>
      </c>
      <c r="E37" s="20">
        <v>0</v>
      </c>
      <c r="F37" s="20">
        <f t="shared" si="8"/>
        <v>0</v>
      </c>
      <c r="G37" s="15">
        <v>0</v>
      </c>
      <c r="H37" s="20">
        <v>0</v>
      </c>
      <c r="I37" s="20">
        <f t="shared" si="9"/>
        <v>0</v>
      </c>
    </row>
    <row r="38" spans="1:9" s="2" customFormat="1" ht="12.75" hidden="1" customHeight="1" x14ac:dyDescent="0.2">
      <c r="B38" s="21" t="s">
        <v>57</v>
      </c>
      <c r="C38" s="22" t="s">
        <v>58</v>
      </c>
      <c r="D38" s="20">
        <v>0</v>
      </c>
      <c r="E38" s="20">
        <v>0</v>
      </c>
      <c r="F38" s="20">
        <f t="shared" si="8"/>
        <v>0</v>
      </c>
      <c r="G38" s="15">
        <v>0</v>
      </c>
      <c r="H38" s="20">
        <v>0</v>
      </c>
      <c r="I38" s="20">
        <f t="shared" si="9"/>
        <v>0</v>
      </c>
    </row>
    <row r="39" spans="1:9" s="2" customFormat="1" ht="12.75" hidden="1" customHeight="1" x14ac:dyDescent="0.2">
      <c r="B39" s="21" t="s">
        <v>59</v>
      </c>
      <c r="C39" s="22" t="s">
        <v>60</v>
      </c>
      <c r="D39" s="20">
        <v>265504036</v>
      </c>
      <c r="E39" s="20">
        <v>-160350388</v>
      </c>
      <c r="F39" s="20">
        <f t="shared" si="8"/>
        <v>105153648</v>
      </c>
      <c r="G39" s="15">
        <v>24277776</v>
      </c>
      <c r="H39" s="20">
        <v>22833541</v>
      </c>
      <c r="I39" s="20">
        <f t="shared" si="9"/>
        <v>80875872</v>
      </c>
    </row>
    <row r="40" spans="1:9" s="2" customFormat="1" ht="12.75" hidden="1" customHeight="1" x14ac:dyDescent="0.2">
      <c r="B40" s="21" t="s">
        <v>61</v>
      </c>
      <c r="C40" s="22" t="s">
        <v>62</v>
      </c>
      <c r="D40" s="20">
        <v>0</v>
      </c>
      <c r="E40" s="20">
        <v>0</v>
      </c>
      <c r="F40" s="20">
        <f t="shared" si="8"/>
        <v>0</v>
      </c>
      <c r="G40" s="15">
        <v>0</v>
      </c>
      <c r="H40" s="20">
        <v>0</v>
      </c>
      <c r="I40" s="20">
        <f t="shared" si="9"/>
        <v>0</v>
      </c>
    </row>
    <row r="41" spans="1:9" s="2" customFormat="1" ht="12.75" hidden="1" customHeight="1" x14ac:dyDescent="0.2">
      <c r="B41" s="21" t="s">
        <v>63</v>
      </c>
      <c r="C41" s="22" t="s">
        <v>64</v>
      </c>
      <c r="D41" s="20">
        <v>116442617</v>
      </c>
      <c r="E41" s="20">
        <v>-217559</v>
      </c>
      <c r="F41" s="20">
        <f t="shared" si="8"/>
        <v>116225058</v>
      </c>
      <c r="G41" s="15">
        <v>35154758</v>
      </c>
      <c r="H41" s="20">
        <v>33889207</v>
      </c>
      <c r="I41" s="20">
        <f t="shared" si="9"/>
        <v>81070300</v>
      </c>
    </row>
    <row r="42" spans="1:9" s="2" customFormat="1" ht="12.75" hidden="1" customHeight="1" x14ac:dyDescent="0.2">
      <c r="B42" s="21" t="s">
        <v>65</v>
      </c>
      <c r="C42" s="22" t="s">
        <v>66</v>
      </c>
      <c r="D42" s="20">
        <v>0</v>
      </c>
      <c r="E42" s="20">
        <v>0</v>
      </c>
      <c r="F42" s="20">
        <v>0</v>
      </c>
      <c r="G42" s="15">
        <v>0</v>
      </c>
      <c r="H42" s="20">
        <v>0</v>
      </c>
      <c r="I42" s="20">
        <v>0</v>
      </c>
    </row>
    <row r="43" spans="1:9" s="2" customFormat="1" ht="12.75" hidden="1" customHeight="1" x14ac:dyDescent="0.2">
      <c r="B43" s="21" t="s">
        <v>67</v>
      </c>
      <c r="C43" s="22" t="s">
        <v>68</v>
      </c>
      <c r="D43" s="20">
        <v>0</v>
      </c>
      <c r="E43" s="20">
        <v>0</v>
      </c>
      <c r="F43" s="20">
        <v>0</v>
      </c>
      <c r="G43" s="15">
        <v>0</v>
      </c>
      <c r="H43" s="20">
        <v>0</v>
      </c>
      <c r="I43" s="20">
        <v>0</v>
      </c>
    </row>
    <row r="44" spans="1:9" s="2" customFormat="1" ht="4.5" hidden="1" customHeight="1" x14ac:dyDescent="0.2">
      <c r="D44" s="15"/>
      <c r="E44" s="15"/>
      <c r="F44" s="15"/>
      <c r="G44" s="15"/>
      <c r="H44" s="15"/>
      <c r="I44" s="15"/>
    </row>
    <row r="45" spans="1:9" s="2" customFormat="1" ht="12.75" hidden="1" customHeight="1" x14ac:dyDescent="0.2">
      <c r="A45" s="18" t="s">
        <v>69</v>
      </c>
      <c r="B45" s="19" t="s">
        <v>70</v>
      </c>
      <c r="C45" s="19"/>
      <c r="D45" s="20">
        <f>SUM(D47:D50)</f>
        <v>9312350524</v>
      </c>
      <c r="E45" s="20">
        <f t="shared" ref="E45:I45" si="10">SUM(E47:E50)</f>
        <v>135560277</v>
      </c>
      <c r="F45" s="20">
        <f t="shared" si="10"/>
        <v>9447910801</v>
      </c>
      <c r="G45" s="20">
        <f t="shared" si="10"/>
        <v>5150594086</v>
      </c>
      <c r="H45" s="20">
        <f t="shared" si="10"/>
        <v>5146651413</v>
      </c>
      <c r="I45" s="20">
        <f t="shared" si="10"/>
        <v>4297316715</v>
      </c>
    </row>
    <row r="46" spans="1:9" s="2" customFormat="1" ht="3" hidden="1" customHeight="1" x14ac:dyDescent="0.2">
      <c r="D46" s="15"/>
      <c r="E46" s="15"/>
      <c r="F46" s="15"/>
      <c r="G46" s="15"/>
      <c r="H46" s="15"/>
      <c r="I46" s="15"/>
    </row>
    <row r="47" spans="1:9" s="2" customFormat="1" ht="25.5" hidden="1" customHeight="1" x14ac:dyDescent="0.2">
      <c r="B47" s="21" t="s">
        <v>71</v>
      </c>
      <c r="C47" s="22" t="s">
        <v>72</v>
      </c>
      <c r="D47" s="20">
        <v>1999703033</v>
      </c>
      <c r="E47" s="20">
        <v>122071264</v>
      </c>
      <c r="F47" s="20">
        <f t="shared" ref="F47:F50" si="11">D47+E47</f>
        <v>2121774297</v>
      </c>
      <c r="G47" s="15">
        <v>1086466838</v>
      </c>
      <c r="H47" s="20">
        <v>1086466838</v>
      </c>
      <c r="I47" s="20">
        <f t="shared" ref="I47:I50" si="12">F47-G47</f>
        <v>1035307459</v>
      </c>
    </row>
    <row r="48" spans="1:9" s="2" customFormat="1" ht="25.5" hidden="1" customHeight="1" x14ac:dyDescent="0.2">
      <c r="B48" s="21" t="s">
        <v>73</v>
      </c>
      <c r="C48" s="22" t="s">
        <v>74</v>
      </c>
      <c r="D48" s="20">
        <v>7288204167</v>
      </c>
      <c r="E48" s="20">
        <v>25927502</v>
      </c>
      <c r="F48" s="20">
        <f t="shared" si="11"/>
        <v>7314131669</v>
      </c>
      <c r="G48" s="15">
        <v>4060903986</v>
      </c>
      <c r="H48" s="20">
        <v>4059081274</v>
      </c>
      <c r="I48" s="20">
        <f t="shared" si="12"/>
        <v>3253227683</v>
      </c>
    </row>
    <row r="49" spans="1:9" s="2" customFormat="1" ht="12.75" hidden="1" customHeight="1" x14ac:dyDescent="0.2">
      <c r="B49" s="21" t="s">
        <v>75</v>
      </c>
      <c r="C49" s="22" t="s">
        <v>76</v>
      </c>
      <c r="D49" s="20">
        <v>0</v>
      </c>
      <c r="E49" s="20">
        <v>0</v>
      </c>
      <c r="F49" s="20">
        <v>0</v>
      </c>
      <c r="G49" s="15">
        <v>0</v>
      </c>
      <c r="H49" s="20">
        <v>0</v>
      </c>
      <c r="I49" s="20">
        <v>0</v>
      </c>
    </row>
    <row r="50" spans="1:9" s="2" customFormat="1" ht="12.75" hidden="1" customHeight="1" x14ac:dyDescent="0.2">
      <c r="B50" s="21" t="s">
        <v>77</v>
      </c>
      <c r="C50" s="22" t="s">
        <v>78</v>
      </c>
      <c r="D50" s="20">
        <v>24443324</v>
      </c>
      <c r="E50" s="20">
        <v>-12438489</v>
      </c>
      <c r="F50" s="20">
        <f t="shared" si="11"/>
        <v>12004835</v>
      </c>
      <c r="G50" s="15">
        <v>3223262</v>
      </c>
      <c r="H50" s="20">
        <v>1103301</v>
      </c>
      <c r="I50" s="20">
        <f t="shared" si="12"/>
        <v>8781573</v>
      </c>
    </row>
    <row r="51" spans="1:9" s="2" customFormat="1" ht="6" hidden="1" customHeight="1" x14ac:dyDescent="0.2">
      <c r="B51" s="21"/>
      <c r="C51" s="21"/>
      <c r="D51" s="20"/>
      <c r="E51" s="20"/>
      <c r="F51" s="20"/>
      <c r="G51" s="15"/>
      <c r="H51" s="20"/>
      <c r="I51" s="20"/>
    </row>
    <row r="52" spans="1:9" s="2" customFormat="1" ht="12.75" hidden="1" customHeight="1" x14ac:dyDescent="0.2">
      <c r="A52" s="16" t="s">
        <v>79</v>
      </c>
      <c r="B52" s="16"/>
      <c r="C52" s="16"/>
      <c r="D52" s="17">
        <f>SUM(D54,D65,D75,D87)</f>
        <v>42565367393</v>
      </c>
      <c r="E52" s="17">
        <f t="shared" ref="E52:I52" si="13">SUM(E54,E65,E75,E87)</f>
        <v>308717835</v>
      </c>
      <c r="F52" s="17">
        <f t="shared" si="13"/>
        <v>42874085228</v>
      </c>
      <c r="G52" s="17">
        <f t="shared" si="13"/>
        <v>19772910630</v>
      </c>
      <c r="H52" s="17">
        <f t="shared" si="13"/>
        <v>19758248941</v>
      </c>
      <c r="I52" s="17">
        <f t="shared" si="13"/>
        <v>23101174598</v>
      </c>
    </row>
    <row r="53" spans="1:9" s="2" customFormat="1" ht="3" hidden="1" customHeight="1" x14ac:dyDescent="0.2">
      <c r="D53" s="15"/>
      <c r="E53" s="15"/>
      <c r="F53" s="15"/>
      <c r="G53" s="15"/>
      <c r="H53" s="15"/>
      <c r="I53" s="15"/>
    </row>
    <row r="54" spans="1:9" s="2" customFormat="1" ht="12.75" hidden="1" customHeight="1" x14ac:dyDescent="0.2">
      <c r="A54" s="18" t="s">
        <v>15</v>
      </c>
      <c r="B54" s="19" t="s">
        <v>16</v>
      </c>
      <c r="C54" s="19"/>
      <c r="D54" s="20">
        <f>SUM(D56:D63)</f>
        <v>160907453</v>
      </c>
      <c r="E54" s="20">
        <f>SUM(E56:E63)</f>
        <v>30345290</v>
      </c>
      <c r="F54" s="20">
        <f t="shared" ref="F54:I54" si="14">SUM(F56:F63)</f>
        <v>191252743</v>
      </c>
      <c r="G54" s="20">
        <f t="shared" si="14"/>
        <v>11300342</v>
      </c>
      <c r="H54" s="20">
        <f t="shared" si="14"/>
        <v>11300342</v>
      </c>
      <c r="I54" s="20">
        <f t="shared" si="14"/>
        <v>179952401</v>
      </c>
    </row>
    <row r="55" spans="1:9" s="2" customFormat="1" ht="3" hidden="1" customHeight="1" x14ac:dyDescent="0.2">
      <c r="D55" s="15"/>
      <c r="E55" s="15"/>
      <c r="F55" s="15"/>
      <c r="G55" s="15"/>
      <c r="H55" s="15"/>
      <c r="I55" s="15"/>
    </row>
    <row r="56" spans="1:9" s="2" customFormat="1" ht="12.75" hidden="1" customHeight="1" x14ac:dyDescent="0.2">
      <c r="B56" s="21" t="s">
        <v>17</v>
      </c>
      <c r="C56" s="22" t="s">
        <v>18</v>
      </c>
      <c r="D56" s="20">
        <v>0</v>
      </c>
      <c r="E56" s="20">
        <v>0</v>
      </c>
      <c r="F56" s="20">
        <f t="shared" ref="F56:F63" si="15">D56+E56</f>
        <v>0</v>
      </c>
      <c r="G56" s="15">
        <v>0</v>
      </c>
      <c r="H56" s="20">
        <v>0</v>
      </c>
      <c r="I56" s="20">
        <f t="shared" ref="I56:I63" si="16">F56-G56</f>
        <v>0</v>
      </c>
    </row>
    <row r="57" spans="1:9" s="2" customFormat="1" ht="12.75" hidden="1" customHeight="1" x14ac:dyDescent="0.2">
      <c r="B57" s="21" t="s">
        <v>19</v>
      </c>
      <c r="C57" s="22" t="s">
        <v>20</v>
      </c>
      <c r="D57" s="20">
        <v>97616826</v>
      </c>
      <c r="E57" s="20">
        <v>-3000000</v>
      </c>
      <c r="F57" s="20">
        <f t="shared" si="15"/>
        <v>94616826</v>
      </c>
      <c r="G57" s="15">
        <v>2872455</v>
      </c>
      <c r="H57" s="20">
        <v>2872455</v>
      </c>
      <c r="I57" s="20">
        <f t="shared" si="16"/>
        <v>91744371</v>
      </c>
    </row>
    <row r="58" spans="1:9" s="2" customFormat="1" ht="12.75" hidden="1" customHeight="1" x14ac:dyDescent="0.2">
      <c r="B58" s="21" t="s">
        <v>21</v>
      </c>
      <c r="C58" s="22" t="s">
        <v>22</v>
      </c>
      <c r="D58" s="20">
        <v>0</v>
      </c>
      <c r="E58" s="20">
        <v>7301880</v>
      </c>
      <c r="F58" s="20">
        <f t="shared" si="15"/>
        <v>7301880</v>
      </c>
      <c r="G58" s="15">
        <v>7301880</v>
      </c>
      <c r="H58" s="20">
        <v>7301880</v>
      </c>
      <c r="I58" s="20">
        <f t="shared" si="16"/>
        <v>0</v>
      </c>
    </row>
    <row r="59" spans="1:9" s="2" customFormat="1" ht="12.75" hidden="1" customHeight="1" x14ac:dyDescent="0.2">
      <c r="B59" s="21" t="s">
        <v>23</v>
      </c>
      <c r="C59" s="22" t="s">
        <v>24</v>
      </c>
      <c r="D59" s="20">
        <v>0</v>
      </c>
      <c r="E59" s="20">
        <v>0</v>
      </c>
      <c r="F59" s="20">
        <f t="shared" si="15"/>
        <v>0</v>
      </c>
      <c r="G59" s="15">
        <v>0</v>
      </c>
      <c r="H59" s="20">
        <v>0</v>
      </c>
      <c r="I59" s="20">
        <f t="shared" si="16"/>
        <v>0</v>
      </c>
    </row>
    <row r="60" spans="1:9" s="2" customFormat="1" ht="12.75" hidden="1" customHeight="1" x14ac:dyDescent="0.2">
      <c r="B60" s="21" t="s">
        <v>25</v>
      </c>
      <c r="C60" s="22" t="s">
        <v>26</v>
      </c>
      <c r="D60" s="20">
        <v>0</v>
      </c>
      <c r="E60" s="20">
        <v>13723526</v>
      </c>
      <c r="F60" s="20">
        <f t="shared" si="15"/>
        <v>13723526</v>
      </c>
      <c r="G60" s="15">
        <v>0</v>
      </c>
      <c r="H60" s="20">
        <v>0</v>
      </c>
      <c r="I60" s="20">
        <f t="shared" si="16"/>
        <v>13723526</v>
      </c>
    </row>
    <row r="61" spans="1:9" s="2" customFormat="1" ht="12.75" hidden="1" customHeight="1" x14ac:dyDescent="0.2">
      <c r="B61" s="21" t="s">
        <v>27</v>
      </c>
      <c r="C61" s="22" t="s">
        <v>28</v>
      </c>
      <c r="D61" s="20">
        <v>0</v>
      </c>
      <c r="E61" s="20">
        <v>0</v>
      </c>
      <c r="F61" s="20">
        <f t="shared" si="15"/>
        <v>0</v>
      </c>
      <c r="G61" s="15">
        <v>0</v>
      </c>
      <c r="H61" s="20">
        <v>0</v>
      </c>
      <c r="I61" s="20">
        <f t="shared" si="16"/>
        <v>0</v>
      </c>
    </row>
    <row r="62" spans="1:9" s="2" customFormat="1" ht="25.5" hidden="1" customHeight="1" x14ac:dyDescent="0.2">
      <c r="B62" s="21" t="s">
        <v>29</v>
      </c>
      <c r="C62" s="22" t="s">
        <v>30</v>
      </c>
      <c r="D62" s="20">
        <v>51633844</v>
      </c>
      <c r="E62" s="20">
        <v>4374623</v>
      </c>
      <c r="F62" s="20">
        <f t="shared" si="15"/>
        <v>56008467</v>
      </c>
      <c r="G62" s="15">
        <v>1126007</v>
      </c>
      <c r="H62" s="20">
        <v>1126007</v>
      </c>
      <c r="I62" s="20">
        <f t="shared" si="16"/>
        <v>54882460</v>
      </c>
    </row>
    <row r="63" spans="1:9" s="2" customFormat="1" ht="12.75" hidden="1" customHeight="1" x14ac:dyDescent="0.2">
      <c r="B63" s="21" t="s">
        <v>31</v>
      </c>
      <c r="C63" s="22" t="s">
        <v>32</v>
      </c>
      <c r="D63" s="20">
        <v>11656783</v>
      </c>
      <c r="E63" s="20">
        <v>7945261</v>
      </c>
      <c r="F63" s="20">
        <f t="shared" si="15"/>
        <v>19602044</v>
      </c>
      <c r="G63" s="15">
        <v>0</v>
      </c>
      <c r="H63" s="20">
        <v>0</v>
      </c>
      <c r="I63" s="20">
        <f t="shared" si="16"/>
        <v>19602044</v>
      </c>
    </row>
    <row r="64" spans="1:9" s="2" customFormat="1" ht="4.5" hidden="1" customHeight="1" x14ac:dyDescent="0.2">
      <c r="D64" s="15"/>
      <c r="E64" s="15"/>
      <c r="F64" s="15"/>
      <c r="G64" s="15"/>
      <c r="H64" s="15"/>
      <c r="I64" s="15"/>
    </row>
    <row r="65" spans="1:9" s="2" customFormat="1" ht="12.75" hidden="1" customHeight="1" x14ac:dyDescent="0.2">
      <c r="A65" s="18" t="s">
        <v>33</v>
      </c>
      <c r="B65" s="19" t="s">
        <v>34</v>
      </c>
      <c r="C65" s="19"/>
      <c r="D65" s="20">
        <f>SUM(D67:D73)</f>
        <v>24967750084</v>
      </c>
      <c r="E65" s="20">
        <f t="shared" ref="E65:I65" si="17">SUM(E67:E73)</f>
        <v>207413940</v>
      </c>
      <c r="F65" s="20">
        <f t="shared" si="17"/>
        <v>25175164024</v>
      </c>
      <c r="G65" s="20">
        <f t="shared" si="17"/>
        <v>10019123783</v>
      </c>
      <c r="H65" s="20">
        <f t="shared" si="17"/>
        <v>10010178004</v>
      </c>
      <c r="I65" s="20">
        <f t="shared" si="17"/>
        <v>15156040241</v>
      </c>
    </row>
    <row r="66" spans="1:9" s="2" customFormat="1" ht="3" hidden="1" customHeight="1" x14ac:dyDescent="0.2">
      <c r="D66" s="15"/>
      <c r="E66" s="15"/>
      <c r="F66" s="15"/>
      <c r="G66" s="15"/>
      <c r="H66" s="15"/>
      <c r="I66" s="15"/>
    </row>
    <row r="67" spans="1:9" s="2" customFormat="1" ht="12.75" hidden="1" customHeight="1" x14ac:dyDescent="0.2">
      <c r="B67" s="21" t="s">
        <v>35</v>
      </c>
      <c r="C67" s="22" t="s">
        <v>36</v>
      </c>
      <c r="D67" s="20">
        <v>0</v>
      </c>
      <c r="E67" s="20">
        <v>4000</v>
      </c>
      <c r="F67" s="20">
        <f t="shared" ref="F67:F72" si="18">D67+E67</f>
        <v>4000</v>
      </c>
      <c r="G67" s="15">
        <v>0</v>
      </c>
      <c r="H67" s="15">
        <v>0</v>
      </c>
      <c r="I67" s="20">
        <f t="shared" ref="I67:I72" si="19">F67-G67</f>
        <v>4000</v>
      </c>
    </row>
    <row r="68" spans="1:9" s="2" customFormat="1" ht="12.75" hidden="1" customHeight="1" x14ac:dyDescent="0.2">
      <c r="B68" s="21" t="s">
        <v>37</v>
      </c>
      <c r="C68" s="22" t="s">
        <v>38</v>
      </c>
      <c r="D68" s="20">
        <v>1072488078</v>
      </c>
      <c r="E68" s="20">
        <v>16577043</v>
      </c>
      <c r="F68" s="20">
        <f t="shared" si="18"/>
        <v>1089065121</v>
      </c>
      <c r="G68" s="15">
        <v>85274375</v>
      </c>
      <c r="H68" s="15">
        <v>85247725</v>
      </c>
      <c r="I68" s="20">
        <f t="shared" si="19"/>
        <v>1003790746</v>
      </c>
    </row>
    <row r="69" spans="1:9" s="2" customFormat="1" ht="12.75" hidden="1" customHeight="1" x14ac:dyDescent="0.2">
      <c r="B69" s="21" t="s">
        <v>39</v>
      </c>
      <c r="C69" s="22" t="s">
        <v>40</v>
      </c>
      <c r="D69" s="20">
        <v>10922720</v>
      </c>
      <c r="E69" s="20">
        <v>89633591</v>
      </c>
      <c r="F69" s="20">
        <f t="shared" si="18"/>
        <v>100556311</v>
      </c>
      <c r="G69" s="15">
        <v>0</v>
      </c>
      <c r="H69" s="15">
        <v>0</v>
      </c>
      <c r="I69" s="20">
        <f t="shared" si="19"/>
        <v>100556311</v>
      </c>
    </row>
    <row r="70" spans="1:9" s="2" customFormat="1" ht="25.5" hidden="1" customHeight="1" x14ac:dyDescent="0.2">
      <c r="B70" s="21" t="s">
        <v>41</v>
      </c>
      <c r="C70" s="22" t="s">
        <v>42</v>
      </c>
      <c r="D70" s="20">
        <v>281068767</v>
      </c>
      <c r="E70" s="20">
        <v>7921164</v>
      </c>
      <c r="F70" s="20">
        <f t="shared" si="18"/>
        <v>288989931</v>
      </c>
      <c r="G70" s="15">
        <v>0</v>
      </c>
      <c r="H70" s="15">
        <v>0</v>
      </c>
      <c r="I70" s="20">
        <f t="shared" si="19"/>
        <v>288989931</v>
      </c>
    </row>
    <row r="71" spans="1:9" s="2" customFormat="1" ht="12.75" hidden="1" customHeight="1" x14ac:dyDescent="0.2">
      <c r="B71" s="21" t="s">
        <v>43</v>
      </c>
      <c r="C71" s="22" t="s">
        <v>44</v>
      </c>
      <c r="D71" s="20">
        <v>21976577880</v>
      </c>
      <c r="E71" s="20">
        <v>59584789</v>
      </c>
      <c r="F71" s="20">
        <f t="shared" si="18"/>
        <v>22036162669</v>
      </c>
      <c r="G71" s="15">
        <v>9130899698</v>
      </c>
      <c r="H71" s="20">
        <v>9121980569</v>
      </c>
      <c r="I71" s="20">
        <f t="shared" si="19"/>
        <v>12905262971</v>
      </c>
    </row>
    <row r="72" spans="1:9" s="2" customFormat="1" ht="12.75" hidden="1" customHeight="1" x14ac:dyDescent="0.2">
      <c r="B72" s="21" t="s">
        <v>45</v>
      </c>
      <c r="C72" s="22" t="s">
        <v>46</v>
      </c>
      <c r="D72" s="20">
        <v>1626692639</v>
      </c>
      <c r="E72" s="20">
        <v>33693353</v>
      </c>
      <c r="F72" s="20">
        <f t="shared" si="18"/>
        <v>1660385992</v>
      </c>
      <c r="G72" s="15">
        <v>802949710</v>
      </c>
      <c r="H72" s="20">
        <v>802949710</v>
      </c>
      <c r="I72" s="20">
        <f t="shared" si="19"/>
        <v>857436282</v>
      </c>
    </row>
    <row r="73" spans="1:9" s="2" customFormat="1" ht="12.75" hidden="1" customHeight="1" x14ac:dyDescent="0.2">
      <c r="B73" s="21" t="s">
        <v>47</v>
      </c>
      <c r="C73" s="22" t="s">
        <v>48</v>
      </c>
      <c r="D73" s="20">
        <v>0</v>
      </c>
      <c r="E73" s="20">
        <v>0</v>
      </c>
      <c r="F73" s="20">
        <v>0</v>
      </c>
      <c r="G73" s="15">
        <v>0</v>
      </c>
      <c r="H73" s="20">
        <v>0</v>
      </c>
      <c r="I73" s="20">
        <v>0</v>
      </c>
    </row>
    <row r="74" spans="1:9" s="2" customFormat="1" ht="4.5" hidden="1" customHeight="1" x14ac:dyDescent="0.2">
      <c r="D74" s="15"/>
      <c r="E74" s="15"/>
      <c r="F74" s="15"/>
      <c r="G74" s="15"/>
      <c r="H74" s="15"/>
      <c r="I74" s="15"/>
    </row>
    <row r="75" spans="1:9" s="2" customFormat="1" ht="12.75" hidden="1" customHeight="1" x14ac:dyDescent="0.2">
      <c r="A75" s="18" t="s">
        <v>49</v>
      </c>
      <c r="B75" s="19" t="s">
        <v>50</v>
      </c>
      <c r="C75" s="19"/>
      <c r="D75" s="20">
        <f>SUM(D77:D85)</f>
        <v>311496715</v>
      </c>
      <c r="E75" s="20">
        <f t="shared" ref="E75:I75" si="20">SUM(E77:E85)</f>
        <v>67350515</v>
      </c>
      <c r="F75" s="20">
        <f t="shared" si="20"/>
        <v>378847230</v>
      </c>
      <c r="G75" s="20">
        <f t="shared" si="20"/>
        <v>44926617</v>
      </c>
      <c r="H75" s="20">
        <f t="shared" si="20"/>
        <v>44660534</v>
      </c>
      <c r="I75" s="20">
        <f t="shared" si="20"/>
        <v>333920613</v>
      </c>
    </row>
    <row r="76" spans="1:9" s="2" customFormat="1" ht="3" hidden="1" customHeight="1" x14ac:dyDescent="0.2">
      <c r="D76" s="15"/>
      <c r="E76" s="15"/>
      <c r="F76" s="15"/>
      <c r="G76" s="15"/>
      <c r="H76" s="15"/>
      <c r="I76" s="15"/>
    </row>
    <row r="77" spans="1:9" s="2" customFormat="1" ht="25.5" hidden="1" customHeight="1" x14ac:dyDescent="0.2">
      <c r="A77" s="23"/>
      <c r="B77" s="24" t="s">
        <v>51</v>
      </c>
      <c r="C77" s="25" t="s">
        <v>52</v>
      </c>
      <c r="D77" s="26">
        <v>49024757</v>
      </c>
      <c r="E77" s="26">
        <v>240248</v>
      </c>
      <c r="F77" s="26">
        <f t="shared" ref="F77:F85" si="21">D77+E77</f>
        <v>49265005</v>
      </c>
      <c r="G77" s="27">
        <v>0</v>
      </c>
      <c r="H77" s="26">
        <v>0</v>
      </c>
      <c r="I77" s="26">
        <f t="shared" ref="I77:I85" si="22">F77-G77</f>
        <v>49265005</v>
      </c>
    </row>
    <row r="78" spans="1:9" s="2" customFormat="1" ht="12.75" customHeight="1" x14ac:dyDescent="0.2">
      <c r="B78" s="21" t="s">
        <v>53</v>
      </c>
      <c r="C78" s="22" t="s">
        <v>54</v>
      </c>
      <c r="D78" s="20">
        <v>95500000</v>
      </c>
      <c r="E78" s="20">
        <v>0</v>
      </c>
      <c r="F78" s="20">
        <f t="shared" si="21"/>
        <v>95500000</v>
      </c>
      <c r="G78" s="15">
        <v>0</v>
      </c>
      <c r="H78" s="20">
        <v>0</v>
      </c>
      <c r="I78" s="20">
        <f t="shared" si="22"/>
        <v>95500000</v>
      </c>
    </row>
    <row r="79" spans="1:9" s="2" customFormat="1" ht="12.75" customHeight="1" x14ac:dyDescent="0.2">
      <c r="B79" s="21" t="s">
        <v>55</v>
      </c>
      <c r="C79" s="22" t="s">
        <v>56</v>
      </c>
      <c r="D79" s="20">
        <v>123342203</v>
      </c>
      <c r="E79" s="20">
        <v>67865014</v>
      </c>
      <c r="F79" s="20">
        <f t="shared" si="21"/>
        <v>191207217</v>
      </c>
      <c r="G79" s="15">
        <v>44926617</v>
      </c>
      <c r="H79" s="20">
        <v>44660534</v>
      </c>
      <c r="I79" s="20">
        <f t="shared" si="22"/>
        <v>146280600</v>
      </c>
    </row>
    <row r="80" spans="1:9" s="2" customFormat="1" ht="12.75" customHeight="1" x14ac:dyDescent="0.2">
      <c r="B80" s="21" t="s">
        <v>57</v>
      </c>
      <c r="C80" s="22" t="s">
        <v>58</v>
      </c>
      <c r="D80" s="20">
        <v>0</v>
      </c>
      <c r="E80" s="20">
        <v>0</v>
      </c>
      <c r="F80" s="20">
        <f t="shared" si="21"/>
        <v>0</v>
      </c>
      <c r="G80" s="15">
        <v>0</v>
      </c>
      <c r="H80" s="20">
        <v>0</v>
      </c>
      <c r="I80" s="20">
        <f t="shared" si="22"/>
        <v>0</v>
      </c>
    </row>
    <row r="81" spans="1:9" s="2" customFormat="1" ht="12.75" customHeight="1" x14ac:dyDescent="0.2">
      <c r="B81" s="21" t="s">
        <v>59</v>
      </c>
      <c r="C81" s="22" t="s">
        <v>60</v>
      </c>
      <c r="D81" s="20">
        <v>12429755</v>
      </c>
      <c r="E81" s="20">
        <v>186210</v>
      </c>
      <c r="F81" s="20">
        <f t="shared" si="21"/>
        <v>12615965</v>
      </c>
      <c r="G81" s="15">
        <v>0</v>
      </c>
      <c r="H81" s="20">
        <v>0</v>
      </c>
      <c r="I81" s="20">
        <f t="shared" si="22"/>
        <v>12615965</v>
      </c>
    </row>
    <row r="82" spans="1:9" s="2" customFormat="1" ht="12.75" customHeight="1" x14ac:dyDescent="0.2">
      <c r="B82" s="21" t="s">
        <v>61</v>
      </c>
      <c r="C82" s="22" t="s">
        <v>62</v>
      </c>
      <c r="D82" s="20">
        <v>0</v>
      </c>
      <c r="E82" s="20">
        <v>0</v>
      </c>
      <c r="F82" s="20">
        <f t="shared" si="21"/>
        <v>0</v>
      </c>
      <c r="G82" s="15">
        <v>0</v>
      </c>
      <c r="H82" s="20">
        <v>0</v>
      </c>
      <c r="I82" s="20">
        <f t="shared" si="22"/>
        <v>0</v>
      </c>
    </row>
    <row r="83" spans="1:9" s="2" customFormat="1" ht="12.75" customHeight="1" x14ac:dyDescent="0.2">
      <c r="B83" s="21" t="s">
        <v>63</v>
      </c>
      <c r="C83" s="22" t="s">
        <v>64</v>
      </c>
      <c r="D83" s="20">
        <v>31200000</v>
      </c>
      <c r="E83" s="20">
        <v>-940957</v>
      </c>
      <c r="F83" s="20">
        <f t="shared" si="21"/>
        <v>30259043</v>
      </c>
      <c r="G83" s="15">
        <v>0</v>
      </c>
      <c r="H83" s="20">
        <v>0</v>
      </c>
      <c r="I83" s="20">
        <f t="shared" si="22"/>
        <v>30259043</v>
      </c>
    </row>
    <row r="84" spans="1:9" s="2" customFormat="1" ht="12.75" customHeight="1" x14ac:dyDescent="0.2">
      <c r="B84" s="21" t="s">
        <v>65</v>
      </c>
      <c r="C84" s="22" t="s">
        <v>66</v>
      </c>
      <c r="D84" s="20">
        <v>0</v>
      </c>
      <c r="E84" s="20">
        <v>0</v>
      </c>
      <c r="F84" s="20">
        <f t="shared" si="21"/>
        <v>0</v>
      </c>
      <c r="G84" s="15">
        <v>0</v>
      </c>
      <c r="H84" s="20">
        <v>0</v>
      </c>
      <c r="I84" s="20">
        <f t="shared" si="22"/>
        <v>0</v>
      </c>
    </row>
    <row r="85" spans="1:9" s="2" customFormat="1" ht="12.75" customHeight="1" x14ac:dyDescent="0.2">
      <c r="B85" s="21" t="s">
        <v>67</v>
      </c>
      <c r="C85" s="22" t="s">
        <v>68</v>
      </c>
      <c r="D85" s="20">
        <v>0</v>
      </c>
      <c r="E85" s="20">
        <v>0</v>
      </c>
      <c r="F85" s="20">
        <f t="shared" si="21"/>
        <v>0</v>
      </c>
      <c r="G85" s="15">
        <v>0</v>
      </c>
      <c r="H85" s="20">
        <v>0</v>
      </c>
      <c r="I85" s="20">
        <f t="shared" si="22"/>
        <v>0</v>
      </c>
    </row>
    <row r="86" spans="1:9" s="2" customFormat="1" ht="4.5" customHeight="1" x14ac:dyDescent="0.2">
      <c r="D86" s="15"/>
      <c r="E86" s="15"/>
      <c r="F86" s="15"/>
      <c r="G86" s="15"/>
      <c r="H86" s="15"/>
      <c r="I86" s="15"/>
    </row>
    <row r="87" spans="1:9" s="2" customFormat="1" ht="12.75" customHeight="1" x14ac:dyDescent="0.2">
      <c r="A87" s="18" t="s">
        <v>69</v>
      </c>
      <c r="B87" s="19" t="s">
        <v>70</v>
      </c>
      <c r="C87" s="19"/>
      <c r="D87" s="20">
        <f>SUM(D89:D92)</f>
        <v>17125213141</v>
      </c>
      <c r="E87" s="20">
        <f t="shared" ref="E87:I87" si="23">SUM(E89:E92)</f>
        <v>3608090</v>
      </c>
      <c r="F87" s="20">
        <f t="shared" si="23"/>
        <v>17128821231</v>
      </c>
      <c r="G87" s="20">
        <f t="shared" si="23"/>
        <v>9697559888</v>
      </c>
      <c r="H87" s="20">
        <f t="shared" si="23"/>
        <v>9692110061</v>
      </c>
      <c r="I87" s="20">
        <f t="shared" si="23"/>
        <v>7431261343</v>
      </c>
    </row>
    <row r="88" spans="1:9" s="2" customFormat="1" ht="3" customHeight="1" x14ac:dyDescent="0.2">
      <c r="D88" s="15"/>
      <c r="E88" s="15"/>
      <c r="F88" s="15"/>
      <c r="G88" s="15"/>
      <c r="H88" s="15"/>
      <c r="I88" s="15"/>
    </row>
    <row r="89" spans="1:9" s="2" customFormat="1" ht="25.5" customHeight="1" x14ac:dyDescent="0.2">
      <c r="B89" s="21" t="s">
        <v>71</v>
      </c>
      <c r="C89" s="22" t="s">
        <v>72</v>
      </c>
      <c r="D89" s="20">
        <v>932411963</v>
      </c>
      <c r="E89" s="20">
        <v>0</v>
      </c>
      <c r="F89" s="20">
        <f t="shared" ref="F89:F92" si="24">D89+E89</f>
        <v>932411963</v>
      </c>
      <c r="G89" s="15">
        <v>351765005</v>
      </c>
      <c r="H89" s="20">
        <v>351765005</v>
      </c>
      <c r="I89" s="20">
        <f t="shared" ref="I89:I92" si="25">F89-G89</f>
        <v>580646958</v>
      </c>
    </row>
    <row r="90" spans="1:9" s="2" customFormat="1" ht="25.5" customHeight="1" x14ac:dyDescent="0.2">
      <c r="B90" s="21" t="s">
        <v>73</v>
      </c>
      <c r="C90" s="22" t="s">
        <v>74</v>
      </c>
      <c r="D90" s="20">
        <v>16192801178</v>
      </c>
      <c r="E90" s="20">
        <v>3608090</v>
      </c>
      <c r="F90" s="20">
        <f t="shared" si="24"/>
        <v>16196409268</v>
      </c>
      <c r="G90" s="15">
        <v>9345794883</v>
      </c>
      <c r="H90" s="20">
        <v>9340345056</v>
      </c>
      <c r="I90" s="20">
        <f t="shared" si="25"/>
        <v>6850614385</v>
      </c>
    </row>
    <row r="91" spans="1:9" s="2" customFormat="1" ht="12.75" customHeight="1" x14ac:dyDescent="0.2">
      <c r="B91" s="21" t="s">
        <v>75</v>
      </c>
      <c r="C91" s="22" t="s">
        <v>76</v>
      </c>
      <c r="D91" s="20">
        <v>0</v>
      </c>
      <c r="E91" s="20">
        <v>0</v>
      </c>
      <c r="F91" s="20">
        <f t="shared" si="24"/>
        <v>0</v>
      </c>
      <c r="G91" s="15">
        <v>0</v>
      </c>
      <c r="H91" s="20">
        <v>0</v>
      </c>
      <c r="I91" s="20">
        <f t="shared" si="25"/>
        <v>0</v>
      </c>
    </row>
    <row r="92" spans="1:9" s="2" customFormat="1" ht="12.75" customHeight="1" x14ac:dyDescent="0.2">
      <c r="B92" s="21" t="s">
        <v>77</v>
      </c>
      <c r="C92" s="22" t="s">
        <v>78</v>
      </c>
      <c r="D92" s="20">
        <v>0</v>
      </c>
      <c r="E92" s="20">
        <v>0</v>
      </c>
      <c r="F92" s="20">
        <f t="shared" si="24"/>
        <v>0</v>
      </c>
      <c r="G92" s="15">
        <v>0</v>
      </c>
      <c r="H92" s="20">
        <v>0</v>
      </c>
      <c r="I92" s="20">
        <f t="shared" si="25"/>
        <v>0</v>
      </c>
    </row>
    <row r="93" spans="1:9" s="2" customFormat="1" ht="2.25" customHeight="1" x14ac:dyDescent="0.2">
      <c r="D93" s="15"/>
      <c r="E93" s="15"/>
      <c r="F93" s="15"/>
      <c r="G93" s="15"/>
      <c r="H93" s="15"/>
      <c r="I93" s="15"/>
    </row>
    <row r="94" spans="1:9" s="30" customFormat="1" ht="12.75" customHeight="1" x14ac:dyDescent="0.2">
      <c r="A94" s="28" t="s">
        <v>80</v>
      </c>
      <c r="B94" s="28"/>
      <c r="C94" s="28"/>
      <c r="D94" s="29">
        <f t="shared" ref="D94:I94" si="26">SUM(D10,D52)</f>
        <v>75448067624</v>
      </c>
      <c r="E94" s="29">
        <f t="shared" si="26"/>
        <v>-3748365673</v>
      </c>
      <c r="F94" s="29">
        <f t="shared" si="26"/>
        <v>71699701951</v>
      </c>
      <c r="G94" s="29">
        <f t="shared" si="26"/>
        <v>33521055700</v>
      </c>
      <c r="H94" s="29">
        <f t="shared" si="26"/>
        <v>33271764334</v>
      </c>
      <c r="I94" s="29">
        <f t="shared" si="26"/>
        <v>38178646251</v>
      </c>
    </row>
    <row r="95" spans="1:9" s="2" customFormat="1" ht="12.75" customHeight="1" x14ac:dyDescent="0.2">
      <c r="A95" s="31" t="s">
        <v>81</v>
      </c>
      <c r="B95" s="31"/>
      <c r="C95" s="31"/>
      <c r="D95" s="15"/>
      <c r="E95" s="15"/>
      <c r="F95" s="15"/>
      <c r="G95" s="15"/>
      <c r="H95" s="15"/>
      <c r="I95" s="15"/>
    </row>
    <row r="96" spans="1:9" s="32" customFormat="1" ht="12.75" customHeight="1" x14ac:dyDescent="0.2">
      <c r="D96" s="33"/>
      <c r="E96" s="33"/>
      <c r="F96" s="33"/>
      <c r="G96" s="33"/>
      <c r="H96" s="33"/>
      <c r="I96" s="33"/>
    </row>
    <row r="98" spans="3:8" x14ac:dyDescent="0.2">
      <c r="C98" s="34"/>
      <c r="D98" s="20"/>
      <c r="E98" s="20"/>
      <c r="F98" s="20"/>
      <c r="G98" s="20"/>
      <c r="H98" s="20"/>
    </row>
    <row r="99" spans="3:8" x14ac:dyDescent="0.2">
      <c r="C99" s="34"/>
      <c r="D99" s="20"/>
      <c r="E99" s="20"/>
      <c r="F99" s="20"/>
      <c r="G99" s="20"/>
      <c r="H99" s="20"/>
    </row>
    <row r="100" spans="3:8" x14ac:dyDescent="0.2">
      <c r="C100" s="34"/>
      <c r="D100" s="17"/>
      <c r="E100" s="17"/>
      <c r="F100" s="17"/>
      <c r="G100" s="17"/>
      <c r="H100" s="17"/>
    </row>
  </sheetData>
  <mergeCells count="21">
    <mergeCell ref="B87:C87"/>
    <mergeCell ref="A94:C94"/>
    <mergeCell ref="A95:C95"/>
    <mergeCell ref="B33:C33"/>
    <mergeCell ref="B45:C45"/>
    <mergeCell ref="A52:C52"/>
    <mergeCell ref="B54:C54"/>
    <mergeCell ref="B65:C65"/>
    <mergeCell ref="B75:C75"/>
    <mergeCell ref="A7:C8"/>
    <mergeCell ref="D7:H7"/>
    <mergeCell ref="I7:I8"/>
    <mergeCell ref="A10:C10"/>
    <mergeCell ref="B12:C12"/>
    <mergeCell ref="B23:C23"/>
    <mergeCell ref="A1:I1"/>
    <mergeCell ref="A2:I2"/>
    <mergeCell ref="A3:I3"/>
    <mergeCell ref="A4:I4"/>
    <mergeCell ref="A5:I5"/>
    <mergeCell ref="A6:I6"/>
  </mergeCells>
  <pageMargins left="0.7" right="0.7" top="0.75" bottom="0.75" header="0.3" footer="0.3"/>
  <pageSetup paperSize="122" scale="7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34 LDF 6c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Jenifer Lara</dc:creator>
  <cp:lastModifiedBy>Jenifer Lara</cp:lastModifiedBy>
  <dcterms:created xsi:type="dcterms:W3CDTF">2021-08-17T01:13:33Z</dcterms:created>
  <dcterms:modified xsi:type="dcterms:W3CDTF">2021-08-17T01:13:34Z</dcterms:modified>
</cp:coreProperties>
</file>