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2do Trimestre\6 ENTIDADES1\"/>
    </mc:Choice>
  </mc:AlternateContent>
  <bookViews>
    <workbookView xWindow="0" yWindow="0" windowWidth="25200" windowHeight="11685"/>
  </bookViews>
  <sheets>
    <sheet name="33 LDF 6b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0" i="1" l="1"/>
  <c r="H90" i="1"/>
  <c r="H89" i="1"/>
  <c r="K89" i="1" s="1"/>
  <c r="K88" i="1"/>
  <c r="H88" i="1"/>
  <c r="H87" i="1"/>
  <c r="K87" i="1" s="1"/>
  <c r="K86" i="1"/>
  <c r="H86" i="1"/>
  <c r="H85" i="1"/>
  <c r="K85" i="1" s="1"/>
  <c r="K84" i="1"/>
  <c r="H84" i="1"/>
  <c r="H83" i="1"/>
  <c r="K83" i="1" s="1"/>
  <c r="K82" i="1"/>
  <c r="H82" i="1"/>
  <c r="H81" i="1"/>
  <c r="K81" i="1" s="1"/>
  <c r="K80" i="1"/>
  <c r="H80" i="1"/>
  <c r="H79" i="1"/>
  <c r="K79" i="1" s="1"/>
  <c r="K78" i="1"/>
  <c r="H78" i="1"/>
  <c r="H77" i="1"/>
  <c r="K77" i="1" s="1"/>
  <c r="K76" i="1"/>
  <c r="H76" i="1"/>
  <c r="H75" i="1"/>
  <c r="K75" i="1" s="1"/>
  <c r="K74" i="1"/>
  <c r="H74" i="1"/>
  <c r="H73" i="1"/>
  <c r="K73" i="1" s="1"/>
  <c r="K72" i="1"/>
  <c r="H72" i="1"/>
  <c r="H71" i="1"/>
  <c r="K71" i="1" s="1"/>
  <c r="K70" i="1"/>
  <c r="H70" i="1"/>
  <c r="H69" i="1"/>
  <c r="K69" i="1" s="1"/>
  <c r="K68" i="1"/>
  <c r="H68" i="1"/>
  <c r="H67" i="1"/>
  <c r="K67" i="1" s="1"/>
  <c r="K66" i="1"/>
  <c r="H66" i="1"/>
  <c r="H65" i="1"/>
  <c r="K65" i="1" s="1"/>
  <c r="K64" i="1"/>
  <c r="H64" i="1"/>
  <c r="H63" i="1"/>
  <c r="K63" i="1" s="1"/>
  <c r="K62" i="1"/>
  <c r="H62" i="1"/>
  <c r="H61" i="1"/>
  <c r="K61" i="1" s="1"/>
  <c r="K60" i="1"/>
  <c r="H60" i="1"/>
  <c r="H59" i="1"/>
  <c r="K59" i="1" s="1"/>
  <c r="K58" i="1"/>
  <c r="H58" i="1"/>
  <c r="H57" i="1"/>
  <c r="K57" i="1" s="1"/>
  <c r="K56" i="1"/>
  <c r="H56" i="1"/>
  <c r="H55" i="1"/>
  <c r="K55" i="1" s="1"/>
  <c r="K54" i="1"/>
  <c r="H54" i="1"/>
  <c r="J53" i="1"/>
  <c r="I53" i="1"/>
  <c r="I51" i="1" s="1"/>
  <c r="G53" i="1"/>
  <c r="F53" i="1"/>
  <c r="H53" i="1" s="1"/>
  <c r="K53" i="1" s="1"/>
  <c r="J51" i="1"/>
  <c r="G51" i="1"/>
  <c r="H49" i="1"/>
  <c r="K49" i="1" s="1"/>
  <c r="K48" i="1"/>
  <c r="H48" i="1"/>
  <c r="H47" i="1"/>
  <c r="K47" i="1" s="1"/>
  <c r="K46" i="1"/>
  <c r="H46" i="1"/>
  <c r="H45" i="1"/>
  <c r="K45" i="1" s="1"/>
  <c r="K44" i="1"/>
  <c r="H44" i="1"/>
  <c r="H43" i="1"/>
  <c r="K43" i="1" s="1"/>
  <c r="K42" i="1"/>
  <c r="H42" i="1"/>
  <c r="H41" i="1"/>
  <c r="K41" i="1" s="1"/>
  <c r="K40" i="1"/>
  <c r="H40" i="1"/>
  <c r="H39" i="1"/>
  <c r="K39" i="1" s="1"/>
  <c r="K38" i="1"/>
  <c r="H38" i="1"/>
  <c r="H37" i="1"/>
  <c r="K37" i="1" s="1"/>
  <c r="K36" i="1"/>
  <c r="H36" i="1"/>
  <c r="H35" i="1"/>
  <c r="K35" i="1" s="1"/>
  <c r="K34" i="1"/>
  <c r="H34" i="1"/>
  <c r="H33" i="1"/>
  <c r="K33" i="1" s="1"/>
  <c r="K32" i="1"/>
  <c r="H32" i="1"/>
  <c r="H31" i="1"/>
  <c r="K31" i="1" s="1"/>
  <c r="K30" i="1"/>
  <c r="H30" i="1"/>
  <c r="H29" i="1"/>
  <c r="K29" i="1" s="1"/>
  <c r="K28" i="1"/>
  <c r="H28" i="1"/>
  <c r="H27" i="1"/>
  <c r="K27" i="1" s="1"/>
  <c r="K26" i="1"/>
  <c r="H26" i="1"/>
  <c r="H25" i="1"/>
  <c r="K25" i="1" s="1"/>
  <c r="K24" i="1"/>
  <c r="H24" i="1"/>
  <c r="H23" i="1"/>
  <c r="K23" i="1" s="1"/>
  <c r="K22" i="1"/>
  <c r="H22" i="1"/>
  <c r="H21" i="1"/>
  <c r="K21" i="1" s="1"/>
  <c r="K20" i="1"/>
  <c r="H20" i="1"/>
  <c r="H19" i="1"/>
  <c r="K19" i="1" s="1"/>
  <c r="K18" i="1"/>
  <c r="H18" i="1"/>
  <c r="H17" i="1"/>
  <c r="K17" i="1" s="1"/>
  <c r="K16" i="1"/>
  <c r="H16" i="1"/>
  <c r="H15" i="1"/>
  <c r="K15" i="1" s="1"/>
  <c r="K14" i="1"/>
  <c r="H14" i="1"/>
  <c r="H13" i="1"/>
  <c r="K13" i="1" s="1"/>
  <c r="J12" i="1"/>
  <c r="J10" i="1" s="1"/>
  <c r="J92" i="1" s="1"/>
  <c r="I12" i="1"/>
  <c r="G12" i="1"/>
  <c r="G10" i="1" s="1"/>
  <c r="G92" i="1" s="1"/>
  <c r="F12" i="1"/>
  <c r="H12" i="1" s="1"/>
  <c r="K12" i="1" s="1"/>
  <c r="I10" i="1"/>
  <c r="I92" i="1" s="1"/>
  <c r="F51" i="1" l="1"/>
  <c r="H51" i="1" s="1"/>
  <c r="K51" i="1" s="1"/>
  <c r="F10" i="1"/>
  <c r="F92" i="1" l="1"/>
  <c r="H92" i="1" s="1"/>
  <c r="K92" i="1" s="1"/>
  <c r="H10" i="1"/>
  <c r="K10" i="1" s="1"/>
</calcChain>
</file>

<file path=xl/sharedStrings.xml><?xml version="1.0" encoding="utf-8"?>
<sst xmlns="http://schemas.openxmlformats.org/spreadsheetml/2006/main" count="96" uniqueCount="57">
  <si>
    <t>GOBIERNO CONSTITUCIONAL DEL ESTADO DE CHIAPAS</t>
  </si>
  <si>
    <t>ENTIDADES PARAESTATALES Y FIDEICOMISOS NO EMPRESARIALES Y NO FINANCIEROS</t>
  </si>
  <si>
    <t>ESTADO ANALÍTICO DEL EJERCICIO DE PRESUPUESTO DE EGRESOS DETALLADO CONSOLIDADO</t>
  </si>
  <si>
    <t>CLASIFICACIÓN ADMINISTRATIVA</t>
  </si>
  <si>
    <t>DEL 1 DE ENERO AL 30 DE JUNIO DE 2021</t>
  </si>
  <si>
    <t>( Pesos 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</si>
  <si>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</si>
  <si>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</si>
  <si>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</si>
  <si>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</si>
  <si>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</si>
  <si>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</si>
  <si>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</si>
  <si>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</si>
  <si>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Gasto No Etiquetado</t>
  </si>
  <si>
    <t>A.</t>
  </si>
  <si>
    <t>Entidades Paraestatales y Fideicomisos No Empresariales y No Financieros</t>
  </si>
  <si>
    <t>Sistema para el Desarrollo Integral de la Familia del Estado de Chiapas, DIF-Chiapas</t>
  </si>
  <si>
    <t>Secretariado Ejecutivo del Sistema Estatal de Seguridad Pública</t>
  </si>
  <si>
    <t>Centro Estatal de Prevención Social de la Violencia y Participación Ciudadana</t>
  </si>
  <si>
    <t>Centro Estatal de Control de Confianza Certificado del Estado de Chiapas</t>
  </si>
  <si>
    <t>Consejo Estatal para las Culturas y las Artes de Chiapas</t>
  </si>
  <si>
    <t>Instituto de Salud</t>
  </si>
  <si>
    <t>Instituto Chiapaneco de Educación para Jóvenes y Adultos</t>
  </si>
  <si>
    <t>Colegio de Educación Profesional Técnica del Estado de Chiapas “CONALEP CHIAPAS”</t>
  </si>
  <si>
    <t>Instituto de Ciencia, Tecnología e Innovación del Estado de Chiapas</t>
  </si>
  <si>
    <t>Instituto de la Infraestructura Física Educativa del Estado de Chiapas</t>
  </si>
  <si>
    <t>Promotora de Vivienda Chiapas</t>
  </si>
  <si>
    <t>Instituto Estatal del Agua</t>
  </si>
  <si>
    <t>Instituto Casa de las Artesanías de Chiapas</t>
  </si>
  <si>
    <t>Sistema Chiapaneco de Radio, Televisión y Cinematografía</t>
  </si>
  <si>
    <t>Instituto para la Gestión Integral de Riesgos de Desastres del Estado de Chiapas</t>
  </si>
  <si>
    <t>Instituto del Café de Chiapas</t>
  </si>
  <si>
    <t>Oficina de Convenciones y Visitantes</t>
  </si>
  <si>
    <t>Universidad de Ciencias y Artes de Chiapas</t>
  </si>
  <si>
    <t>Universidad Tecnológica de la Selva</t>
  </si>
  <si>
    <t>Universidad Politécnica de Chiapas</t>
  </si>
  <si>
    <t>Universidad Intercultural de Chiapas</t>
  </si>
  <si>
    <t>Colegio de Estudios Científicos y Tecnológicos del Estado de Chiapas</t>
  </si>
  <si>
    <t>Colegio de Bachilleres de Chiapas</t>
  </si>
  <si>
    <t>Instituto Tecnológico Superior de Cintalapa</t>
  </si>
  <si>
    <t>Universidad Politécnica de Tapachula</t>
  </si>
  <si>
    <t>Instituto de Capacitación y Vinculación Tecnológica del Estado de Chiapas</t>
  </si>
  <si>
    <t>Instituto de Bomberos del Estado de Chiapas</t>
  </si>
  <si>
    <t>Comisión de Caminos e Infraestructura Hidráulica</t>
  </si>
  <si>
    <t>Procuraduría Ambiental del Estado de Chiapas</t>
  </si>
  <si>
    <t>Comisión Ejecutiva Estatal de Atención a Víctimas para el Estado de Chiapas</t>
  </si>
  <si>
    <t>Centro Regional de Formación Docente e Investigación Educativa</t>
  </si>
  <si>
    <t>Instituto del Patrimonio del Estado</t>
  </si>
  <si>
    <t>Secretaría Ejecutiva del Sistema Anticorrupción del Estado de Chiapas</t>
  </si>
  <si>
    <t>Centro de Conciliación Laboral del Estado de Chiapas</t>
  </si>
  <si>
    <t>Instituto de Comunicación Social y Relaciones Públicas del Estado de Chiapas</t>
  </si>
  <si>
    <t>Consejería Juridica del Gobernador</t>
  </si>
  <si>
    <t>Instituto del Deporte del Estado de Chiapas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</si>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</sst>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#\ ###\ ###\ ##0\ ;\(#\ ###\ ###\ ##0\)\ "/>
  </numFmts>
  <fonts count="1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9"/>
      <color theme="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vertical="top"/>
    </xf>
    <xf numFmtId="44" fontId="1" fillId="0" borderId="0" applyFont="0" applyFill="0" applyBorder="0" applyAlignment="0" applyProtection="0"/>
    <xf numFmtId="0" fontId="7" fillId="0" borderId="0"/>
  </cellStyleXfs>
  <cellXfs count="42">
    <xf numFmtId="0" fontId="0" fillId="0" borderId="0" xfId="0"/>
    <xf numFmtId="0" fontId="2" fillId="2" borderId="0" xfId="1" applyFont="1" applyFill="1" applyBorder="1" applyAlignment="1">
      <alignment horizontal="center" vertical="top" wrapText="1" readingOrder="1"/>
    </xf>
    <xf numFmtId="0" fontId="1" fillId="0" borderId="0" xfId="1" applyFont="1">
      <alignment vertical="top"/>
    </xf>
    <xf numFmtId="0" fontId="2" fillId="2" borderId="0" xfId="1" applyFont="1" applyFill="1" applyBorder="1" applyAlignment="1">
      <alignment horizontal="center" vertical="top"/>
    </xf>
    <xf numFmtId="0" fontId="2" fillId="2" borderId="0" xfId="1" applyFont="1" applyFill="1" applyBorder="1" applyAlignment="1">
      <alignment horizontal="center" vertical="top" wrapText="1"/>
    </xf>
    <xf numFmtId="0" fontId="3" fillId="2" borderId="0" xfId="1" applyFont="1" applyFill="1" applyBorder="1" applyAlignment="1">
      <alignment horizontal="center" vertical="top"/>
    </xf>
    <xf numFmtId="0" fontId="3" fillId="2" borderId="0" xfId="1" applyFont="1" applyFill="1" applyBorder="1" applyAlignment="1">
      <alignment horizontal="center" vertical="top" wrapText="1" readingOrder="1"/>
    </xf>
    <xf numFmtId="0" fontId="4" fillId="3" borderId="1" xfId="1" applyFont="1" applyFill="1" applyBorder="1" applyAlignment="1">
      <alignment horizontal="center" vertical="center" wrapText="1" readingOrder="1"/>
    </xf>
    <xf numFmtId="0" fontId="4" fillId="3" borderId="2" xfId="1" applyFont="1" applyFill="1" applyBorder="1" applyAlignment="1">
      <alignment horizontal="center" vertical="center" wrapText="1" readingOrder="1"/>
    </xf>
    <xf numFmtId="164" fontId="4" fillId="3" borderId="2" xfId="1" applyNumberFormat="1" applyFont="1" applyFill="1" applyBorder="1" applyAlignment="1">
      <alignment horizontal="center" vertical="top" wrapText="1" readingOrder="1"/>
    </xf>
    <xf numFmtId="164" fontId="4" fillId="3" borderId="3" xfId="1" applyNumberFormat="1" applyFont="1" applyFill="1" applyBorder="1" applyAlignment="1">
      <alignment horizontal="center" vertical="top" wrapText="1" readingOrder="1"/>
    </xf>
    <xf numFmtId="0" fontId="4" fillId="3" borderId="4" xfId="1" applyFont="1" applyFill="1" applyBorder="1" applyAlignment="1">
      <alignment horizontal="center" vertical="center" wrapText="1" readingOrder="1"/>
    </xf>
    <xf numFmtId="0" fontId="4" fillId="3" borderId="5" xfId="1" applyFont="1" applyFill="1" applyBorder="1" applyAlignment="1">
      <alignment horizontal="center" vertical="center" wrapText="1" readingOrder="1"/>
    </xf>
    <xf numFmtId="164" fontId="4" fillId="3" borderId="5" xfId="1" applyNumberFormat="1" applyFont="1" applyFill="1" applyBorder="1" applyAlignment="1">
      <alignment horizontal="center" vertical="center" wrapText="1" readingOrder="1"/>
    </xf>
    <xf numFmtId="164" fontId="4" fillId="3" borderId="6" xfId="1" applyNumberFormat="1" applyFont="1" applyFill="1" applyBorder="1" applyAlignment="1">
      <alignment horizontal="center" vertical="top" wrapText="1" readingOrder="1"/>
    </xf>
    <xf numFmtId="0" fontId="5" fillId="0" borderId="0" xfId="1" applyFont="1" applyFill="1" applyBorder="1" applyAlignment="1">
      <alignment horizontal="center" vertical="center" wrapText="1" readingOrder="1"/>
    </xf>
    <xf numFmtId="164" fontId="5" fillId="0" borderId="0" xfId="1" applyNumberFormat="1" applyFont="1" applyFill="1" applyBorder="1" applyAlignment="1">
      <alignment horizontal="center" vertical="center" wrapText="1" readingOrder="1"/>
    </xf>
    <xf numFmtId="164" fontId="5" fillId="0" borderId="0" xfId="1" applyNumberFormat="1" applyFont="1" applyFill="1" applyBorder="1" applyAlignment="1">
      <alignment horizontal="center" vertical="top" wrapText="1" readingOrder="1"/>
    </xf>
    <xf numFmtId="0" fontId="1" fillId="0" borderId="0" xfId="1" applyFont="1" applyFill="1" applyBorder="1">
      <alignment vertical="top"/>
    </xf>
    <xf numFmtId="0" fontId="6" fillId="0" borderId="0" xfId="1" applyFont="1" applyFill="1" applyBorder="1" applyAlignment="1">
      <alignment horizontal="left" vertical="top"/>
    </xf>
    <xf numFmtId="164" fontId="6" fillId="0" borderId="0" xfId="2" applyNumberFormat="1" applyFont="1" applyFill="1" applyBorder="1" applyAlignment="1">
      <alignment horizontal="right" vertical="top"/>
    </xf>
    <xf numFmtId="0" fontId="6" fillId="0" borderId="0" xfId="1" applyFont="1" applyFill="1" applyBorder="1" applyAlignment="1">
      <alignment horizontal="left" vertical="top"/>
    </xf>
    <xf numFmtId="0" fontId="6" fillId="0" borderId="0" xfId="1" applyFont="1" applyFill="1" applyBorder="1" applyAlignment="1">
      <alignment horizontal="justify" vertical="top"/>
    </xf>
    <xf numFmtId="0" fontId="1" fillId="0" borderId="0" xfId="1" applyFont="1" applyFill="1" applyBorder="1" applyAlignment="1">
      <alignment horizontal="justify" vertical="top"/>
    </xf>
    <xf numFmtId="164" fontId="1" fillId="0" borderId="0" xfId="2" applyNumberFormat="1" applyFont="1" applyFill="1" applyBorder="1" applyAlignment="1">
      <alignment horizontal="right" vertical="top"/>
    </xf>
    <xf numFmtId="0" fontId="1" fillId="0" borderId="0" xfId="1" applyFont="1" applyFill="1" applyBorder="1" applyAlignment="1">
      <alignment horizontal="justify" vertical="top" wrapText="1"/>
    </xf>
    <xf numFmtId="0" fontId="1" fillId="0" borderId="0" xfId="1" applyFont="1" applyFill="1" applyBorder="1" applyAlignment="1">
      <alignment horizontal="left" vertical="top"/>
    </xf>
    <xf numFmtId="164" fontId="1" fillId="0" borderId="0" xfId="1" applyNumberFormat="1" applyFont="1" applyFill="1" applyBorder="1" applyAlignment="1">
      <alignment horizontal="right" vertical="top"/>
    </xf>
    <xf numFmtId="164" fontId="1" fillId="0" borderId="0" xfId="1" applyNumberFormat="1" applyFont="1" applyFill="1" applyBorder="1" applyAlignment="1">
      <alignment vertical="top"/>
    </xf>
    <xf numFmtId="0" fontId="1" fillId="0" borderId="7" xfId="1" applyFont="1" applyFill="1" applyBorder="1">
      <alignment vertical="top"/>
    </xf>
    <xf numFmtId="0" fontId="1" fillId="0" borderId="7" xfId="1" applyFont="1" applyFill="1" applyBorder="1" applyAlignment="1">
      <alignment horizontal="justify" vertical="top"/>
    </xf>
    <xf numFmtId="164" fontId="1" fillId="0" borderId="7" xfId="2" applyNumberFormat="1" applyFont="1" applyFill="1" applyBorder="1" applyAlignment="1">
      <alignment horizontal="right" vertical="top"/>
    </xf>
    <xf numFmtId="0" fontId="1" fillId="0" borderId="0" xfId="1" applyFont="1" applyBorder="1">
      <alignment vertical="top"/>
    </xf>
    <xf numFmtId="0" fontId="1" fillId="0" borderId="0" xfId="1" applyFont="1" applyFill="1" applyBorder="1" applyAlignment="1">
      <alignment horizontal="justify" vertical="top"/>
    </xf>
    <xf numFmtId="0" fontId="6" fillId="0" borderId="8" xfId="1" applyFont="1" applyFill="1" applyBorder="1" applyAlignment="1">
      <alignment horizontal="left" vertical="top" wrapText="1" readingOrder="1"/>
    </xf>
    <xf numFmtId="164" fontId="6" fillId="0" borderId="8" xfId="2" applyNumberFormat="1" applyFont="1" applyFill="1" applyBorder="1" applyAlignment="1">
      <alignment horizontal="right" vertical="top"/>
    </xf>
    <xf numFmtId="0" fontId="8" fillId="0" borderId="0" xfId="3" applyFont="1" applyFill="1" applyBorder="1" applyAlignment="1">
      <alignment vertical="top"/>
    </xf>
    <xf numFmtId="0" fontId="1" fillId="0" borderId="0" xfId="1" applyFont="1" applyFill="1" applyBorder="1" applyAlignment="1">
      <alignment vertical="top" wrapText="1" readingOrder="1"/>
    </xf>
    <xf numFmtId="164" fontId="1" fillId="0" borderId="0" xfId="1" applyNumberFormat="1" applyFont="1" applyFill="1" applyBorder="1">
      <alignment vertical="top"/>
    </xf>
    <xf numFmtId="164" fontId="1" fillId="0" borderId="0" xfId="1" applyNumberFormat="1" applyFont="1">
      <alignment vertical="top"/>
    </xf>
    <xf numFmtId="0" fontId="1" fillId="0" borderId="0" xfId="1">
      <alignment vertical="top"/>
    </xf>
    <xf numFmtId="164" fontId="1" fillId="0" borderId="0" xfId="1" applyNumberFormat="1">
      <alignment vertical="top"/>
    </xf>
  </cellXfs>
  <cellStyles count="4">
    <cellStyle name="Moneda 4" xfId="2"/>
    <cellStyle name="Normal" xfId="0" builtinId="0"/>
    <cellStyle name="Normal 2 2" xfId="3"/>
    <cellStyle name="Normal 2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4</xdr:row>
      <xdr:rowOff>9525</xdr:rowOff>
    </xdr:from>
    <xdr:to>
      <xdr:col>10</xdr:col>
      <xdr:colOff>1109230</xdr:colOff>
      <xdr:row>5</xdr:row>
      <xdr:rowOff>154998</xdr:rowOff>
    </xdr:to>
    <xdr:sp macro="" textlink="">
      <xdr:nvSpPr>
        <xdr:cNvPr id="2" name="CuadroTexto 1"/>
        <xdr:cNvSpPr txBox="1"/>
      </xdr:nvSpPr>
      <xdr:spPr>
        <a:xfrm>
          <a:off x="8610600" y="657225"/>
          <a:ext cx="1042555" cy="3073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LDF-6b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L94"/>
  <sheetViews>
    <sheetView showGridLines="0" tabSelected="1" workbookViewId="0">
      <selection sqref="A1:K93"/>
    </sheetView>
  </sheetViews>
  <sheetFormatPr baseColWidth="10" defaultRowHeight="15" x14ac:dyDescent="0.25"/>
  <cols>
    <col min="1" max="1" width="2.42578125" style="40" customWidth="1"/>
    <col min="2" max="2" width="2.5703125" style="40" customWidth="1"/>
    <col min="3" max="3" width="3" style="40" customWidth="1"/>
    <col min="4" max="4" width="19.42578125" style="40" customWidth="1"/>
    <col min="5" max="5" width="17.140625" style="40" customWidth="1"/>
    <col min="6" max="11" width="16.7109375" style="41" customWidth="1"/>
  </cols>
  <sheetData>
    <row r="1" spans="1:12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s="2" customFormat="1" ht="12.7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2" s="2" customFormat="1" ht="12.75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12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2" s="2" customFormat="1" ht="12.75" customHeight="1" x14ac:dyDescent="0.25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12" s="2" customFormat="1" ht="12.75" customHeight="1" x14ac:dyDescent="0.25">
      <c r="A6" s="6" t="s">
        <v>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2" s="2" customFormat="1" ht="12.75" customHeight="1" x14ac:dyDescent="0.25">
      <c r="A7" s="7" t="s">
        <v>6</v>
      </c>
      <c r="B7" s="8"/>
      <c r="C7" s="8"/>
      <c r="D7" s="8"/>
      <c r="E7" s="8"/>
      <c r="F7" s="9" t="s">
        <v>7</v>
      </c>
      <c r="G7" s="9"/>
      <c r="H7" s="9"/>
      <c r="I7" s="9"/>
      <c r="J7" s="9"/>
      <c r="K7" s="10" t="s">
        <v>8</v>
      </c>
    </row>
    <row r="8" spans="1:12" s="2" customFormat="1" ht="25.5" customHeight="1" x14ac:dyDescent="0.25">
      <c r="A8" s="11"/>
      <c r="B8" s="12"/>
      <c r="C8" s="12"/>
      <c r="D8" s="12"/>
      <c r="E8" s="12"/>
      <c r="F8" s="13" t="s">
        <v>9</v>
      </c>
      <c r="G8" s="13" t="s">
        <v>10</v>
      </c>
      <c r="H8" s="13" t="s">
        <v>11</v>
      </c>
      <c r="I8" s="13" t="s">
        <v>12</v>
      </c>
      <c r="J8" s="13" t="s">
        <v>13</v>
      </c>
      <c r="K8" s="14"/>
    </row>
    <row r="9" spans="1:12" s="18" customFormat="1" ht="3" customHeight="1" x14ac:dyDescent="0.25">
      <c r="A9" s="15"/>
      <c r="B9" s="15"/>
      <c r="C9" s="15"/>
      <c r="D9" s="15"/>
      <c r="E9" s="16"/>
      <c r="F9" s="16"/>
      <c r="G9" s="16"/>
      <c r="H9" s="16"/>
      <c r="I9" s="16"/>
      <c r="J9" s="17"/>
    </row>
    <row r="10" spans="1:12" s="2" customFormat="1" ht="12.75" hidden="1" customHeight="1" x14ac:dyDescent="0.25">
      <c r="A10" s="19" t="s">
        <v>14</v>
      </c>
      <c r="B10" s="19"/>
      <c r="C10" s="19"/>
      <c r="D10" s="19"/>
      <c r="E10" s="19"/>
      <c r="F10" s="20">
        <f>SUM(F12)</f>
        <v>4842445325</v>
      </c>
      <c r="G10" s="20">
        <f>SUM(G12)</f>
        <v>4869104855</v>
      </c>
      <c r="H10" s="20">
        <f>SUM(F10:G10)</f>
        <v>9711550180</v>
      </c>
      <c r="I10" s="20">
        <f t="shared" ref="I10:J10" si="0">SUM(I12)</f>
        <v>5816022949</v>
      </c>
      <c r="J10" s="20">
        <f t="shared" si="0"/>
        <v>5743026621</v>
      </c>
      <c r="K10" s="20">
        <f>SUM(H10-I10)</f>
        <v>3895527231</v>
      </c>
      <c r="L10" s="18"/>
    </row>
    <row r="11" spans="1:12" s="2" customFormat="1" ht="3" hidden="1" customHeight="1" x14ac:dyDescent="0.25">
      <c r="A11" s="18"/>
      <c r="B11" s="18"/>
      <c r="C11" s="18"/>
      <c r="D11" s="18"/>
      <c r="E11" s="18"/>
      <c r="F11" s="20"/>
      <c r="G11" s="20"/>
      <c r="H11" s="20"/>
      <c r="I11" s="20"/>
      <c r="J11" s="20"/>
      <c r="K11" s="20"/>
      <c r="L11" s="18"/>
    </row>
    <row r="12" spans="1:12" s="2" customFormat="1" ht="25.5" hidden="1" customHeight="1" x14ac:dyDescent="0.25">
      <c r="A12" s="18"/>
      <c r="B12" s="21" t="s">
        <v>15</v>
      </c>
      <c r="C12" s="22" t="s">
        <v>16</v>
      </c>
      <c r="D12" s="22"/>
      <c r="E12" s="22"/>
      <c r="F12" s="20">
        <f>SUM(F13:F49)</f>
        <v>4842445325</v>
      </c>
      <c r="G12" s="20">
        <f>SUM(G13:G49)</f>
        <v>4869104855</v>
      </c>
      <c r="H12" s="20">
        <f>SUM(F12:G12)</f>
        <v>9711550180</v>
      </c>
      <c r="I12" s="20">
        <f>SUM(I13:I49)</f>
        <v>5816022949</v>
      </c>
      <c r="J12" s="20">
        <f>SUM(J13:J49)</f>
        <v>5743026621</v>
      </c>
      <c r="K12" s="20">
        <f>SUM(H12-I12)</f>
        <v>3895527231</v>
      </c>
      <c r="L12" s="18"/>
    </row>
    <row r="13" spans="1:12" s="2" customFormat="1" ht="25.5" hidden="1" customHeight="1" x14ac:dyDescent="0.25">
      <c r="A13" s="18"/>
      <c r="B13" s="18"/>
      <c r="C13" s="23" t="s">
        <v>17</v>
      </c>
      <c r="D13" s="23"/>
      <c r="E13" s="23"/>
      <c r="F13" s="24">
        <v>234444209</v>
      </c>
      <c r="G13" s="24">
        <v>7228308</v>
      </c>
      <c r="H13" s="24">
        <f>SUM(F13:G13)</f>
        <v>241672517</v>
      </c>
      <c r="I13" s="24">
        <v>100909837</v>
      </c>
      <c r="J13" s="24">
        <v>98843919</v>
      </c>
      <c r="K13" s="24">
        <f>SUM(H13-I13)</f>
        <v>140762680</v>
      </c>
      <c r="L13" s="18"/>
    </row>
    <row r="14" spans="1:12" s="2" customFormat="1" ht="25.5" hidden="1" customHeight="1" x14ac:dyDescent="0.25">
      <c r="A14" s="18"/>
      <c r="B14" s="18"/>
      <c r="C14" s="23" t="s">
        <v>18</v>
      </c>
      <c r="D14" s="23"/>
      <c r="E14" s="23"/>
      <c r="F14" s="24">
        <v>70376507</v>
      </c>
      <c r="G14" s="24">
        <v>313824</v>
      </c>
      <c r="H14" s="24">
        <f t="shared" ref="H14:H49" si="1">SUM(F14:G14)</f>
        <v>70690331</v>
      </c>
      <c r="I14" s="24">
        <v>23959363</v>
      </c>
      <c r="J14" s="24">
        <v>23376606</v>
      </c>
      <c r="K14" s="24">
        <f t="shared" ref="K14:K49" si="2">SUM(H14-I14)</f>
        <v>46730968</v>
      </c>
      <c r="L14" s="18"/>
    </row>
    <row r="15" spans="1:12" s="2" customFormat="1" ht="25.5" hidden="1" customHeight="1" x14ac:dyDescent="0.25">
      <c r="A15" s="18"/>
      <c r="B15" s="18"/>
      <c r="C15" s="23" t="s">
        <v>19</v>
      </c>
      <c r="D15" s="23"/>
      <c r="E15" s="23"/>
      <c r="F15" s="24">
        <v>23667428</v>
      </c>
      <c r="G15" s="24">
        <v>4246484</v>
      </c>
      <c r="H15" s="24">
        <f t="shared" si="1"/>
        <v>27913912</v>
      </c>
      <c r="I15" s="24">
        <v>11918433</v>
      </c>
      <c r="J15" s="24">
        <v>8801943</v>
      </c>
      <c r="K15" s="24">
        <f t="shared" si="2"/>
        <v>15995479</v>
      </c>
      <c r="L15" s="18"/>
    </row>
    <row r="16" spans="1:12" s="2" customFormat="1" ht="25.5" hidden="1" customHeight="1" x14ac:dyDescent="0.25">
      <c r="A16" s="18"/>
      <c r="B16" s="18"/>
      <c r="C16" s="23" t="s">
        <v>20</v>
      </c>
      <c r="D16" s="23"/>
      <c r="E16" s="23"/>
      <c r="F16" s="24">
        <v>67582703</v>
      </c>
      <c r="G16" s="24">
        <v>270620</v>
      </c>
      <c r="H16" s="24">
        <f t="shared" si="1"/>
        <v>67853323</v>
      </c>
      <c r="I16" s="24">
        <v>25819680</v>
      </c>
      <c r="J16" s="24">
        <v>24358280</v>
      </c>
      <c r="K16" s="24">
        <f t="shared" si="2"/>
        <v>42033643</v>
      </c>
      <c r="L16" s="18"/>
    </row>
    <row r="17" spans="1:12" s="2" customFormat="1" ht="25.5" hidden="1" customHeight="1" x14ac:dyDescent="0.25">
      <c r="A17" s="18"/>
      <c r="B17" s="18"/>
      <c r="C17" s="23" t="s">
        <v>21</v>
      </c>
      <c r="D17" s="23"/>
      <c r="E17" s="23"/>
      <c r="F17" s="24">
        <v>112449985</v>
      </c>
      <c r="G17" s="24">
        <v>-1054451.9999999998</v>
      </c>
      <c r="H17" s="24">
        <f t="shared" si="1"/>
        <v>111395533</v>
      </c>
      <c r="I17" s="24">
        <v>39833710</v>
      </c>
      <c r="J17" s="24">
        <v>39026045</v>
      </c>
      <c r="K17" s="24">
        <f t="shared" si="2"/>
        <v>71561823</v>
      </c>
      <c r="L17" s="18"/>
    </row>
    <row r="18" spans="1:12" s="2" customFormat="1" ht="12.75" hidden="1" customHeight="1" x14ac:dyDescent="0.25">
      <c r="A18" s="18"/>
      <c r="B18" s="18"/>
      <c r="C18" s="23" t="s">
        <v>22</v>
      </c>
      <c r="D18" s="23"/>
      <c r="E18" s="23"/>
      <c r="F18" s="24">
        <v>865673926</v>
      </c>
      <c r="G18" s="24">
        <v>4429309607</v>
      </c>
      <c r="H18" s="24">
        <f t="shared" si="1"/>
        <v>5294983533</v>
      </c>
      <c r="I18" s="24">
        <v>3504566493</v>
      </c>
      <c r="J18" s="24">
        <v>3500871920</v>
      </c>
      <c r="K18" s="24">
        <f t="shared" si="2"/>
        <v>1790417040</v>
      </c>
      <c r="L18" s="18"/>
    </row>
    <row r="19" spans="1:12" s="2" customFormat="1" ht="25.5" hidden="1" customHeight="1" x14ac:dyDescent="0.25">
      <c r="A19" s="18"/>
      <c r="B19" s="18"/>
      <c r="C19" s="23" t="s">
        <v>23</v>
      </c>
      <c r="D19" s="23"/>
      <c r="E19" s="23"/>
      <c r="F19" s="24">
        <v>8598480</v>
      </c>
      <c r="G19" s="24">
        <v>-81374</v>
      </c>
      <c r="H19" s="24">
        <f t="shared" si="1"/>
        <v>8517106</v>
      </c>
      <c r="I19" s="24">
        <v>2954799</v>
      </c>
      <c r="J19" s="24">
        <v>2954799</v>
      </c>
      <c r="K19" s="24">
        <f t="shared" si="2"/>
        <v>5562307</v>
      </c>
      <c r="L19" s="18"/>
    </row>
    <row r="20" spans="1:12" s="2" customFormat="1" ht="25.5" hidden="1" customHeight="1" x14ac:dyDescent="0.25">
      <c r="A20" s="18"/>
      <c r="B20" s="18"/>
      <c r="C20" s="23" t="s">
        <v>24</v>
      </c>
      <c r="D20" s="23"/>
      <c r="E20" s="23"/>
      <c r="F20" s="24">
        <v>22152442</v>
      </c>
      <c r="G20" s="24">
        <v>21019156</v>
      </c>
      <c r="H20" s="24">
        <f t="shared" si="1"/>
        <v>43171598</v>
      </c>
      <c r="I20" s="24">
        <v>26463768</v>
      </c>
      <c r="J20" s="24">
        <v>23795867</v>
      </c>
      <c r="K20" s="24">
        <f t="shared" si="2"/>
        <v>16707830</v>
      </c>
      <c r="L20" s="18"/>
    </row>
    <row r="21" spans="1:12" s="2" customFormat="1" ht="25.5" hidden="1" customHeight="1" x14ac:dyDescent="0.25">
      <c r="A21" s="18"/>
      <c r="B21" s="18"/>
      <c r="C21" s="23" t="s">
        <v>25</v>
      </c>
      <c r="D21" s="23"/>
      <c r="E21" s="23"/>
      <c r="F21" s="24">
        <v>44976800</v>
      </c>
      <c r="G21" s="24">
        <v>434859</v>
      </c>
      <c r="H21" s="24">
        <f t="shared" si="1"/>
        <v>45411659</v>
      </c>
      <c r="I21" s="24">
        <v>20172181</v>
      </c>
      <c r="J21" s="24">
        <v>17581935</v>
      </c>
      <c r="K21" s="24">
        <f t="shared" si="2"/>
        <v>25239478</v>
      </c>
      <c r="L21" s="18"/>
    </row>
    <row r="22" spans="1:12" s="2" customFormat="1" ht="25.5" hidden="1" customHeight="1" x14ac:dyDescent="0.25">
      <c r="A22" s="18"/>
      <c r="B22" s="18"/>
      <c r="C22" s="23" t="s">
        <v>26</v>
      </c>
      <c r="D22" s="23"/>
      <c r="E22" s="23"/>
      <c r="F22" s="24">
        <v>39247443</v>
      </c>
      <c r="G22" s="24">
        <v>18363904</v>
      </c>
      <c r="H22" s="24">
        <f t="shared" si="1"/>
        <v>57611347</v>
      </c>
      <c r="I22" s="24">
        <v>26282724</v>
      </c>
      <c r="J22" s="24">
        <v>25981189</v>
      </c>
      <c r="K22" s="24">
        <f t="shared" si="2"/>
        <v>31328623</v>
      </c>
      <c r="L22" s="18"/>
    </row>
    <row r="23" spans="1:12" s="2" customFormat="1" ht="12.75" hidden="1" customHeight="1" x14ac:dyDescent="0.25">
      <c r="A23" s="18"/>
      <c r="B23" s="18"/>
      <c r="C23" s="23" t="s">
        <v>27</v>
      </c>
      <c r="D23" s="23"/>
      <c r="E23" s="23"/>
      <c r="F23" s="24">
        <v>21949128</v>
      </c>
      <c r="G23" s="24">
        <v>11669996</v>
      </c>
      <c r="H23" s="24">
        <f t="shared" si="1"/>
        <v>33619124</v>
      </c>
      <c r="I23" s="24">
        <v>11212605</v>
      </c>
      <c r="J23" s="24">
        <v>10827804</v>
      </c>
      <c r="K23" s="24">
        <f t="shared" si="2"/>
        <v>22406519</v>
      </c>
      <c r="L23" s="18"/>
    </row>
    <row r="24" spans="1:12" s="2" customFormat="1" ht="12.75" hidden="1" customHeight="1" x14ac:dyDescent="0.25">
      <c r="A24" s="18"/>
      <c r="B24" s="18"/>
      <c r="C24" s="23" t="s">
        <v>28</v>
      </c>
      <c r="D24" s="23"/>
      <c r="E24" s="23"/>
      <c r="F24" s="24">
        <v>17444891</v>
      </c>
      <c r="G24" s="24">
        <v>1412005</v>
      </c>
      <c r="H24" s="24">
        <f t="shared" si="1"/>
        <v>18856896</v>
      </c>
      <c r="I24" s="24">
        <v>6532509</v>
      </c>
      <c r="J24" s="24">
        <v>6222771</v>
      </c>
      <c r="K24" s="24">
        <f t="shared" si="2"/>
        <v>12324387</v>
      </c>
      <c r="L24" s="18"/>
    </row>
    <row r="25" spans="1:12" s="2" customFormat="1" ht="12.75" hidden="1" customHeight="1" x14ac:dyDescent="0.25">
      <c r="A25" s="18"/>
      <c r="B25" s="18"/>
      <c r="C25" s="23" t="s">
        <v>29</v>
      </c>
      <c r="D25" s="23"/>
      <c r="E25" s="23"/>
      <c r="F25" s="24">
        <v>25916630</v>
      </c>
      <c r="G25" s="24">
        <v>312462</v>
      </c>
      <c r="H25" s="24">
        <f t="shared" si="1"/>
        <v>26229092</v>
      </c>
      <c r="I25" s="24">
        <v>10567505</v>
      </c>
      <c r="J25" s="24">
        <v>10265737</v>
      </c>
      <c r="K25" s="24">
        <f t="shared" si="2"/>
        <v>15661587</v>
      </c>
      <c r="L25" s="18"/>
    </row>
    <row r="26" spans="1:12" s="2" customFormat="1" ht="25.5" hidden="1" customHeight="1" x14ac:dyDescent="0.25">
      <c r="A26" s="18"/>
      <c r="B26" s="18"/>
      <c r="C26" s="25" t="s">
        <v>30</v>
      </c>
      <c r="D26" s="25"/>
      <c r="E26" s="25"/>
      <c r="F26" s="24">
        <v>67400360</v>
      </c>
      <c r="G26" s="24">
        <v>5313025</v>
      </c>
      <c r="H26" s="24">
        <f t="shared" si="1"/>
        <v>72713385</v>
      </c>
      <c r="I26" s="24">
        <v>31084963</v>
      </c>
      <c r="J26" s="24">
        <v>28598201</v>
      </c>
      <c r="K26" s="24">
        <f t="shared" si="2"/>
        <v>41628422</v>
      </c>
      <c r="L26" s="18"/>
    </row>
    <row r="27" spans="1:12" s="2" customFormat="1" ht="25.5" hidden="1" customHeight="1" x14ac:dyDescent="0.25">
      <c r="A27" s="18"/>
      <c r="B27" s="18"/>
      <c r="C27" s="23" t="s">
        <v>31</v>
      </c>
      <c r="D27" s="23"/>
      <c r="E27" s="23"/>
      <c r="F27" s="24">
        <v>454340122</v>
      </c>
      <c r="G27" s="24">
        <v>8350337</v>
      </c>
      <c r="H27" s="24">
        <f t="shared" si="1"/>
        <v>462690459</v>
      </c>
      <c r="I27" s="24">
        <v>223698487</v>
      </c>
      <c r="J27" s="24">
        <v>223527268</v>
      </c>
      <c r="K27" s="24">
        <f t="shared" si="2"/>
        <v>238991972</v>
      </c>
      <c r="L27" s="18"/>
    </row>
    <row r="28" spans="1:12" s="2" customFormat="1" ht="12.75" hidden="1" customHeight="1" x14ac:dyDescent="0.25">
      <c r="A28" s="18"/>
      <c r="B28" s="18"/>
      <c r="C28" s="23" t="s">
        <v>32</v>
      </c>
      <c r="D28" s="23"/>
      <c r="E28" s="23"/>
      <c r="F28" s="24">
        <v>21585893</v>
      </c>
      <c r="G28" s="24">
        <v>-518399</v>
      </c>
      <c r="H28" s="24">
        <f t="shared" si="1"/>
        <v>21067494</v>
      </c>
      <c r="I28" s="24">
        <v>8186766</v>
      </c>
      <c r="J28" s="24">
        <v>7869027</v>
      </c>
      <c r="K28" s="24">
        <f t="shared" si="2"/>
        <v>12880728</v>
      </c>
      <c r="L28" s="18"/>
    </row>
    <row r="29" spans="1:12" s="2" customFormat="1" ht="12.75" hidden="1" customHeight="1" x14ac:dyDescent="0.25">
      <c r="A29" s="18"/>
      <c r="B29" s="18"/>
      <c r="C29" s="23" t="s">
        <v>33</v>
      </c>
      <c r="D29" s="23"/>
      <c r="E29" s="23"/>
      <c r="F29" s="24">
        <v>17498979</v>
      </c>
      <c r="G29" s="24">
        <v>-13253</v>
      </c>
      <c r="H29" s="24">
        <f t="shared" si="1"/>
        <v>17485726</v>
      </c>
      <c r="I29" s="24">
        <v>6777609</v>
      </c>
      <c r="J29" s="24">
        <v>5277285</v>
      </c>
      <c r="K29" s="24">
        <f t="shared" si="2"/>
        <v>10708117</v>
      </c>
      <c r="L29" s="18"/>
    </row>
    <row r="30" spans="1:12" s="2" customFormat="1" ht="12.75" hidden="1" customHeight="1" x14ac:dyDescent="0.25">
      <c r="A30" s="18"/>
      <c r="B30" s="18"/>
      <c r="C30" s="23" t="s">
        <v>34</v>
      </c>
      <c r="D30" s="23"/>
      <c r="E30" s="23"/>
      <c r="F30" s="24">
        <v>156193001</v>
      </c>
      <c r="G30" s="24">
        <v>31158224</v>
      </c>
      <c r="H30" s="24">
        <f t="shared" si="1"/>
        <v>187351225</v>
      </c>
      <c r="I30" s="24">
        <v>107078866</v>
      </c>
      <c r="J30" s="24">
        <v>107078866</v>
      </c>
      <c r="K30" s="24">
        <f t="shared" si="2"/>
        <v>80272359</v>
      </c>
      <c r="L30" s="18"/>
    </row>
    <row r="31" spans="1:12" s="2" customFormat="1" ht="12.75" hidden="1" customHeight="1" x14ac:dyDescent="0.25">
      <c r="A31" s="18"/>
      <c r="B31" s="18"/>
      <c r="C31" s="23" t="s">
        <v>35</v>
      </c>
      <c r="D31" s="23"/>
      <c r="E31" s="23"/>
      <c r="F31" s="24">
        <v>55991205</v>
      </c>
      <c r="G31" s="24">
        <v>-1177019</v>
      </c>
      <c r="H31" s="24">
        <f t="shared" si="1"/>
        <v>54814186</v>
      </c>
      <c r="I31" s="24">
        <v>22717832</v>
      </c>
      <c r="J31" s="24">
        <v>22103210</v>
      </c>
      <c r="K31" s="24">
        <f t="shared" si="2"/>
        <v>32096354</v>
      </c>
      <c r="L31" s="18"/>
    </row>
    <row r="32" spans="1:12" s="2" customFormat="1" ht="12.75" hidden="1" customHeight="1" x14ac:dyDescent="0.25">
      <c r="A32" s="18"/>
      <c r="B32" s="18"/>
      <c r="C32" s="23" t="s">
        <v>36</v>
      </c>
      <c r="D32" s="23"/>
      <c r="E32" s="23"/>
      <c r="F32" s="24">
        <v>35871068</v>
      </c>
      <c r="G32" s="24">
        <v>-2090986.9999999998</v>
      </c>
      <c r="H32" s="24">
        <f t="shared" si="1"/>
        <v>33780081</v>
      </c>
      <c r="I32" s="24">
        <v>14238080</v>
      </c>
      <c r="J32" s="24">
        <v>14238080</v>
      </c>
      <c r="K32" s="24">
        <f t="shared" si="2"/>
        <v>19542001</v>
      </c>
      <c r="L32" s="18"/>
    </row>
    <row r="33" spans="1:12" s="2" customFormat="1" ht="12.75" hidden="1" customHeight="1" x14ac:dyDescent="0.25">
      <c r="A33" s="18"/>
      <c r="B33" s="18"/>
      <c r="C33" s="23" t="s">
        <v>37</v>
      </c>
      <c r="D33" s="23"/>
      <c r="E33" s="23"/>
      <c r="F33" s="24">
        <v>33067473</v>
      </c>
      <c r="G33" s="24">
        <v>-129264</v>
      </c>
      <c r="H33" s="24">
        <f t="shared" si="1"/>
        <v>32938209</v>
      </c>
      <c r="I33" s="24">
        <v>15624572</v>
      </c>
      <c r="J33" s="24">
        <v>14957076</v>
      </c>
      <c r="K33" s="24">
        <f t="shared" si="2"/>
        <v>17313637</v>
      </c>
      <c r="L33" s="18"/>
    </row>
    <row r="34" spans="1:12" s="2" customFormat="1" ht="25.5" hidden="1" customHeight="1" x14ac:dyDescent="0.25">
      <c r="A34" s="18"/>
      <c r="B34" s="18"/>
      <c r="C34" s="23" t="s">
        <v>38</v>
      </c>
      <c r="D34" s="23"/>
      <c r="E34" s="23"/>
      <c r="F34" s="24">
        <v>511379807</v>
      </c>
      <c r="G34" s="24">
        <v>25631178</v>
      </c>
      <c r="H34" s="24">
        <f t="shared" si="1"/>
        <v>537010985</v>
      </c>
      <c r="I34" s="24">
        <v>224195866</v>
      </c>
      <c r="J34" s="24">
        <v>221849841</v>
      </c>
      <c r="K34" s="24">
        <f t="shared" si="2"/>
        <v>312815119</v>
      </c>
      <c r="L34" s="18"/>
    </row>
    <row r="35" spans="1:12" s="2" customFormat="1" ht="12.75" hidden="1" customHeight="1" x14ac:dyDescent="0.25">
      <c r="A35" s="18"/>
      <c r="B35" s="18"/>
      <c r="C35" s="23" t="s">
        <v>39</v>
      </c>
      <c r="D35" s="23"/>
      <c r="E35" s="23"/>
      <c r="F35" s="24">
        <v>1497821428</v>
      </c>
      <c r="G35" s="24">
        <v>37216323</v>
      </c>
      <c r="H35" s="24">
        <f t="shared" si="1"/>
        <v>1535037751</v>
      </c>
      <c r="I35" s="24">
        <v>1146398963</v>
      </c>
      <c r="J35" s="24">
        <v>1125355286</v>
      </c>
      <c r="K35" s="24">
        <f t="shared" si="2"/>
        <v>388638788</v>
      </c>
      <c r="L35" s="18"/>
    </row>
    <row r="36" spans="1:12" s="2" customFormat="1" ht="12.75" hidden="1" customHeight="1" x14ac:dyDescent="0.25">
      <c r="A36" s="18"/>
      <c r="B36" s="18"/>
      <c r="C36" s="23" t="s">
        <v>40</v>
      </c>
      <c r="D36" s="23"/>
      <c r="E36" s="23"/>
      <c r="F36" s="24">
        <v>31737749</v>
      </c>
      <c r="G36" s="24">
        <v>4073203</v>
      </c>
      <c r="H36" s="24">
        <f t="shared" si="1"/>
        <v>35810952</v>
      </c>
      <c r="I36" s="24">
        <v>11816537</v>
      </c>
      <c r="J36" s="24">
        <v>11813285</v>
      </c>
      <c r="K36" s="24">
        <f t="shared" si="2"/>
        <v>23994415</v>
      </c>
      <c r="L36" s="18"/>
    </row>
    <row r="37" spans="1:12" s="2" customFormat="1" ht="12.75" hidden="1" customHeight="1" x14ac:dyDescent="0.25">
      <c r="A37" s="18"/>
      <c r="B37" s="18"/>
      <c r="C37" s="23" t="s">
        <v>41</v>
      </c>
      <c r="D37" s="23"/>
      <c r="E37" s="23"/>
      <c r="F37" s="24">
        <v>10449973</v>
      </c>
      <c r="G37" s="24">
        <v>-862842</v>
      </c>
      <c r="H37" s="24">
        <f t="shared" si="1"/>
        <v>9587131</v>
      </c>
      <c r="I37" s="24">
        <v>4217648</v>
      </c>
      <c r="J37" s="24">
        <v>4173908</v>
      </c>
      <c r="K37" s="24">
        <f t="shared" si="2"/>
        <v>5369483</v>
      </c>
      <c r="L37" s="18"/>
    </row>
    <row r="38" spans="1:12" s="2" customFormat="1" ht="25.5" hidden="1" customHeight="1" x14ac:dyDescent="0.25">
      <c r="A38" s="18"/>
      <c r="B38" s="18"/>
      <c r="C38" s="23" t="s">
        <v>42</v>
      </c>
      <c r="D38" s="23"/>
      <c r="E38" s="23"/>
      <c r="F38" s="24">
        <v>78145050</v>
      </c>
      <c r="G38" s="24">
        <v>-1048067</v>
      </c>
      <c r="H38" s="24">
        <f t="shared" si="1"/>
        <v>77096983</v>
      </c>
      <c r="I38" s="24">
        <v>35056734</v>
      </c>
      <c r="J38" s="24">
        <v>23011855</v>
      </c>
      <c r="K38" s="24">
        <f t="shared" si="2"/>
        <v>42040249</v>
      </c>
      <c r="L38" s="18"/>
    </row>
    <row r="39" spans="1:12" s="2" customFormat="1" ht="12.75" hidden="1" customHeight="1" x14ac:dyDescent="0.25">
      <c r="A39" s="18"/>
      <c r="B39" s="18"/>
      <c r="C39" s="23" t="s">
        <v>43</v>
      </c>
      <c r="D39" s="23"/>
      <c r="E39" s="23"/>
      <c r="F39" s="24">
        <v>5511096</v>
      </c>
      <c r="G39" s="24">
        <v>-28849</v>
      </c>
      <c r="H39" s="24">
        <f t="shared" si="1"/>
        <v>5482247</v>
      </c>
      <c r="I39" s="24">
        <v>1824183</v>
      </c>
      <c r="J39" s="24">
        <v>1745045</v>
      </c>
      <c r="K39" s="24">
        <f t="shared" si="2"/>
        <v>3658064</v>
      </c>
      <c r="L39" s="18"/>
    </row>
    <row r="40" spans="1:12" s="2" customFormat="1" ht="25.5" hidden="1" customHeight="1" x14ac:dyDescent="0.25">
      <c r="A40" s="18"/>
      <c r="B40" s="18"/>
      <c r="C40" s="23" t="s">
        <v>44</v>
      </c>
      <c r="D40" s="23"/>
      <c r="E40" s="23"/>
      <c r="F40" s="24">
        <v>130302418.00000004</v>
      </c>
      <c r="G40" s="24">
        <v>221668077</v>
      </c>
      <c r="H40" s="24">
        <f t="shared" si="1"/>
        <v>351970495.00000006</v>
      </c>
      <c r="I40" s="24">
        <v>66086644</v>
      </c>
      <c r="J40" s="24">
        <v>59298211</v>
      </c>
      <c r="K40" s="24">
        <f t="shared" si="2"/>
        <v>285883851.00000006</v>
      </c>
      <c r="L40" s="18"/>
    </row>
    <row r="41" spans="1:12" s="2" customFormat="1" ht="12.75" hidden="1" customHeight="1" x14ac:dyDescent="0.25">
      <c r="A41" s="18"/>
      <c r="B41" s="18"/>
      <c r="C41" s="23" t="s">
        <v>45</v>
      </c>
      <c r="D41" s="23"/>
      <c r="E41" s="23"/>
      <c r="F41" s="24">
        <v>4534115</v>
      </c>
      <c r="G41" s="24">
        <v>-138772</v>
      </c>
      <c r="H41" s="24">
        <f t="shared" si="1"/>
        <v>4395343</v>
      </c>
      <c r="I41" s="24">
        <v>1600185</v>
      </c>
      <c r="J41" s="24">
        <v>1600185</v>
      </c>
      <c r="K41" s="24">
        <f t="shared" si="2"/>
        <v>2795158</v>
      </c>
      <c r="L41" s="18"/>
    </row>
    <row r="42" spans="1:12" s="2" customFormat="1" ht="25.5" hidden="1" customHeight="1" x14ac:dyDescent="0.25">
      <c r="A42" s="18"/>
      <c r="B42" s="18"/>
      <c r="C42" s="23" t="s">
        <v>46</v>
      </c>
      <c r="D42" s="23"/>
      <c r="E42" s="23"/>
      <c r="F42" s="24">
        <v>10013115</v>
      </c>
      <c r="G42" s="24">
        <v>805894</v>
      </c>
      <c r="H42" s="24">
        <f t="shared" si="1"/>
        <v>10819009</v>
      </c>
      <c r="I42" s="24">
        <v>4550054</v>
      </c>
      <c r="J42" s="24">
        <v>3264639</v>
      </c>
      <c r="K42" s="24">
        <f t="shared" si="2"/>
        <v>6268955</v>
      </c>
      <c r="L42" s="18"/>
    </row>
    <row r="43" spans="1:12" s="2" customFormat="1" ht="25.5" hidden="1" customHeight="1" x14ac:dyDescent="0.25">
      <c r="A43" s="18"/>
      <c r="B43" s="18"/>
      <c r="C43" s="23" t="s">
        <v>47</v>
      </c>
      <c r="D43" s="23"/>
      <c r="E43" s="23"/>
      <c r="F43" s="24">
        <v>0</v>
      </c>
      <c r="G43" s="24">
        <v>7169608</v>
      </c>
      <c r="H43" s="24">
        <f t="shared" si="1"/>
        <v>7169608</v>
      </c>
      <c r="I43" s="24">
        <v>6626310</v>
      </c>
      <c r="J43" s="24">
        <v>5921605</v>
      </c>
      <c r="K43" s="24">
        <f t="shared" si="2"/>
        <v>543298</v>
      </c>
      <c r="L43" s="18"/>
    </row>
    <row r="44" spans="1:12" s="2" customFormat="1" ht="12.75" hidden="1" customHeight="1" x14ac:dyDescent="0.25">
      <c r="A44" s="18"/>
      <c r="B44" s="18"/>
      <c r="C44" s="23" t="s">
        <v>48</v>
      </c>
      <c r="D44" s="23"/>
      <c r="E44" s="23"/>
      <c r="F44" s="24">
        <v>13980821</v>
      </c>
      <c r="G44" s="24">
        <v>16851261</v>
      </c>
      <c r="H44" s="24">
        <f t="shared" si="1"/>
        <v>30832082</v>
      </c>
      <c r="I44" s="24">
        <v>4117132</v>
      </c>
      <c r="J44" s="24">
        <v>710538</v>
      </c>
      <c r="K44" s="24">
        <f t="shared" si="2"/>
        <v>26714950</v>
      </c>
      <c r="L44" s="18"/>
    </row>
    <row r="45" spans="1:12" s="2" customFormat="1" ht="25.5" hidden="1" customHeight="1" x14ac:dyDescent="0.25">
      <c r="A45" s="18"/>
      <c r="B45" s="18"/>
      <c r="C45" s="23" t="s">
        <v>49</v>
      </c>
      <c r="D45" s="23"/>
      <c r="E45" s="23"/>
      <c r="F45" s="24">
        <v>17770992</v>
      </c>
      <c r="G45" s="24">
        <v>1928494</v>
      </c>
      <c r="H45" s="24">
        <f t="shared" si="1"/>
        <v>19699486</v>
      </c>
      <c r="I45" s="24">
        <v>7731366</v>
      </c>
      <c r="J45" s="24">
        <v>7369571</v>
      </c>
      <c r="K45" s="24">
        <f t="shared" si="2"/>
        <v>11968120</v>
      </c>
      <c r="L45" s="18"/>
    </row>
    <row r="46" spans="1:12" s="2" customFormat="1" ht="25.5" hidden="1" customHeight="1" x14ac:dyDescent="0.25">
      <c r="A46" s="18"/>
      <c r="B46" s="18"/>
      <c r="C46" s="23" t="s">
        <v>50</v>
      </c>
      <c r="D46" s="23"/>
      <c r="E46" s="23"/>
      <c r="F46" s="24">
        <v>11884029</v>
      </c>
      <c r="G46" s="24">
        <v>1100472</v>
      </c>
      <c r="H46" s="24">
        <f t="shared" si="1"/>
        <v>12984501</v>
      </c>
      <c r="I46" s="24">
        <v>4059985</v>
      </c>
      <c r="J46" s="24">
        <v>3972198</v>
      </c>
      <c r="K46" s="24">
        <f t="shared" si="2"/>
        <v>8924516</v>
      </c>
      <c r="L46" s="18"/>
    </row>
    <row r="47" spans="1:12" s="2" customFormat="1" ht="25.5" hidden="1" customHeight="1" x14ac:dyDescent="0.25">
      <c r="A47" s="18"/>
      <c r="B47" s="18"/>
      <c r="C47" s="23" t="s">
        <v>51</v>
      </c>
      <c r="D47" s="23"/>
      <c r="E47" s="23"/>
      <c r="F47" s="24">
        <v>30270804</v>
      </c>
      <c r="G47" s="24">
        <v>22715094</v>
      </c>
      <c r="H47" s="24">
        <f t="shared" si="1"/>
        <v>52985898</v>
      </c>
      <c r="I47" s="24">
        <v>27180248</v>
      </c>
      <c r="J47" s="24">
        <v>26723437</v>
      </c>
      <c r="K47" s="24">
        <f t="shared" si="2"/>
        <v>25805650</v>
      </c>
      <c r="L47" s="18"/>
    </row>
    <row r="48" spans="1:12" s="2" customFormat="1" ht="12.75" hidden="1" customHeight="1" x14ac:dyDescent="0.25">
      <c r="A48" s="18"/>
      <c r="B48" s="18"/>
      <c r="C48" s="23" t="s">
        <v>52</v>
      </c>
      <c r="D48" s="23"/>
      <c r="E48" s="23"/>
      <c r="F48" s="24">
        <v>30194862</v>
      </c>
      <c r="G48" s="24">
        <v>-1038586</v>
      </c>
      <c r="H48" s="24">
        <f t="shared" si="1"/>
        <v>29156276</v>
      </c>
      <c r="I48" s="24">
        <v>11884061</v>
      </c>
      <c r="J48" s="24">
        <v>11582938</v>
      </c>
      <c r="K48" s="24">
        <f t="shared" si="2"/>
        <v>17272215</v>
      </c>
      <c r="L48" s="18"/>
    </row>
    <row r="49" spans="1:12" s="2" customFormat="1" ht="12.75" hidden="1" customHeight="1" x14ac:dyDescent="0.25">
      <c r="A49" s="18"/>
      <c r="B49" s="18"/>
      <c r="C49" s="23" t="s">
        <v>53</v>
      </c>
      <c r="D49" s="23"/>
      <c r="E49" s="23"/>
      <c r="F49" s="24">
        <v>62020393</v>
      </c>
      <c r="G49" s="24">
        <v>-1275696</v>
      </c>
      <c r="H49" s="24">
        <f t="shared" si="1"/>
        <v>60744697</v>
      </c>
      <c r="I49" s="24">
        <v>18076251</v>
      </c>
      <c r="J49" s="24">
        <v>18076251</v>
      </c>
      <c r="K49" s="24">
        <f t="shared" si="2"/>
        <v>42668446</v>
      </c>
      <c r="L49" s="18"/>
    </row>
    <row r="50" spans="1:12" s="2" customFormat="1" ht="6" hidden="1" customHeight="1" x14ac:dyDescent="0.25">
      <c r="A50" s="18"/>
      <c r="B50" s="18"/>
      <c r="C50" s="26"/>
      <c r="D50" s="26"/>
      <c r="E50" s="26"/>
      <c r="F50" s="27"/>
      <c r="G50" s="27"/>
      <c r="H50" s="27"/>
      <c r="I50" s="28"/>
      <c r="J50" s="27"/>
      <c r="K50" s="27"/>
      <c r="L50" s="18"/>
    </row>
    <row r="51" spans="1:12" s="2" customFormat="1" ht="12.75" hidden="1" customHeight="1" x14ac:dyDescent="0.25">
      <c r="A51" s="19" t="s">
        <v>54</v>
      </c>
      <c r="B51" s="19"/>
      <c r="C51" s="19"/>
      <c r="D51" s="19"/>
      <c r="E51" s="19"/>
      <c r="F51" s="20">
        <f>SUM(F53)</f>
        <v>15889764559.999998</v>
      </c>
      <c r="G51" s="20">
        <f>SUM(G53)</f>
        <v>1933825403</v>
      </c>
      <c r="H51" s="20">
        <f>SUM(F51:G51)</f>
        <v>17823589963</v>
      </c>
      <c r="I51" s="20">
        <f t="shared" ref="I51:J51" si="3">SUM(I53)</f>
        <v>4830274292</v>
      </c>
      <c r="J51" s="20">
        <f t="shared" si="3"/>
        <v>4718342298</v>
      </c>
      <c r="K51" s="20">
        <f>SUM(H51-I51)</f>
        <v>12993315671</v>
      </c>
      <c r="L51" s="18"/>
    </row>
    <row r="52" spans="1:12" s="2" customFormat="1" ht="3" hidden="1" customHeight="1" x14ac:dyDescent="0.25">
      <c r="A52" s="18"/>
      <c r="B52" s="18"/>
      <c r="C52" s="18"/>
      <c r="D52" s="18"/>
      <c r="E52" s="18"/>
      <c r="F52" s="20"/>
      <c r="G52" s="20"/>
      <c r="H52" s="20"/>
      <c r="I52" s="20"/>
      <c r="J52" s="20"/>
      <c r="K52" s="20"/>
      <c r="L52" s="18"/>
    </row>
    <row r="53" spans="1:12" s="2" customFormat="1" ht="25.5" hidden="1" customHeight="1" x14ac:dyDescent="0.25">
      <c r="A53" s="18"/>
      <c r="B53" s="21" t="s">
        <v>15</v>
      </c>
      <c r="C53" s="22" t="s">
        <v>16</v>
      </c>
      <c r="D53" s="22"/>
      <c r="E53" s="22"/>
      <c r="F53" s="20">
        <f>SUM(F54:F90)</f>
        <v>15889764559.999998</v>
      </c>
      <c r="G53" s="20">
        <f>SUM(G54:G90)</f>
        <v>1933825403</v>
      </c>
      <c r="H53" s="20">
        <f>SUM(F53:G53)</f>
        <v>17823589963</v>
      </c>
      <c r="I53" s="20">
        <f>SUM(I54:I90)</f>
        <v>4830274292</v>
      </c>
      <c r="J53" s="20">
        <f>SUM(J54:J90)</f>
        <v>4718342298</v>
      </c>
      <c r="K53" s="20">
        <f>SUM(H53-I53)</f>
        <v>12993315671</v>
      </c>
      <c r="L53" s="18"/>
    </row>
    <row r="54" spans="1:12" s="32" customFormat="1" ht="25.5" hidden="1" customHeight="1" x14ac:dyDescent="0.25">
      <c r="A54" s="29"/>
      <c r="B54" s="29"/>
      <c r="C54" s="30" t="s">
        <v>17</v>
      </c>
      <c r="D54" s="30"/>
      <c r="E54" s="30"/>
      <c r="F54" s="31">
        <v>897134282</v>
      </c>
      <c r="G54" s="31">
        <v>-1841778</v>
      </c>
      <c r="H54" s="31">
        <f t="shared" ref="H54:H90" si="4">SUM(F54:G54)</f>
        <v>895292504</v>
      </c>
      <c r="I54" s="31">
        <v>262339345</v>
      </c>
      <c r="J54" s="31">
        <v>262339345</v>
      </c>
      <c r="K54" s="31">
        <f t="shared" ref="K54:K90" si="5">SUM(H54-I54)</f>
        <v>632953159</v>
      </c>
      <c r="L54" s="18"/>
    </row>
    <row r="55" spans="1:12" s="32" customFormat="1" ht="25.5" customHeight="1" x14ac:dyDescent="0.25">
      <c r="A55" s="18"/>
      <c r="B55" s="18"/>
      <c r="C55" s="23" t="s">
        <v>18</v>
      </c>
      <c r="D55" s="23"/>
      <c r="E55" s="23"/>
      <c r="F55" s="24">
        <v>66815506</v>
      </c>
      <c r="G55" s="24">
        <v>-1373952</v>
      </c>
      <c r="H55" s="24">
        <f t="shared" si="4"/>
        <v>65441554</v>
      </c>
      <c r="I55" s="24">
        <v>6438397</v>
      </c>
      <c r="J55" s="24">
        <v>6438397</v>
      </c>
      <c r="K55" s="24">
        <f t="shared" si="5"/>
        <v>59003157</v>
      </c>
      <c r="L55" s="18"/>
    </row>
    <row r="56" spans="1:12" s="32" customFormat="1" ht="25.5" customHeight="1" x14ac:dyDescent="0.25">
      <c r="A56" s="18"/>
      <c r="B56" s="18"/>
      <c r="C56" s="23" t="s">
        <v>19</v>
      </c>
      <c r="D56" s="23"/>
      <c r="E56" s="23"/>
      <c r="F56" s="24">
        <v>0</v>
      </c>
      <c r="G56" s="24">
        <v>0</v>
      </c>
      <c r="H56" s="24">
        <f t="shared" si="4"/>
        <v>0</v>
      </c>
      <c r="I56" s="24">
        <v>0</v>
      </c>
      <c r="J56" s="24">
        <v>0</v>
      </c>
      <c r="K56" s="24">
        <f t="shared" si="5"/>
        <v>0</v>
      </c>
      <c r="L56" s="18"/>
    </row>
    <row r="57" spans="1:12" s="32" customFormat="1" ht="25.5" customHeight="1" x14ac:dyDescent="0.25">
      <c r="A57" s="18"/>
      <c r="B57" s="18"/>
      <c r="C57" s="23" t="s">
        <v>20</v>
      </c>
      <c r="D57" s="23"/>
      <c r="E57" s="23"/>
      <c r="F57" s="24">
        <v>3516065</v>
      </c>
      <c r="G57" s="24">
        <v>0</v>
      </c>
      <c r="H57" s="24">
        <f t="shared" si="4"/>
        <v>3516065</v>
      </c>
      <c r="I57" s="24">
        <v>1539488</v>
      </c>
      <c r="J57" s="24">
        <v>531359</v>
      </c>
      <c r="K57" s="24">
        <f t="shared" si="5"/>
        <v>1976577</v>
      </c>
      <c r="L57" s="18"/>
    </row>
    <row r="58" spans="1:12" s="2" customFormat="1" ht="25.5" customHeight="1" x14ac:dyDescent="0.25">
      <c r="A58" s="18"/>
      <c r="B58" s="18"/>
      <c r="C58" s="23" t="s">
        <v>21</v>
      </c>
      <c r="D58" s="23"/>
      <c r="E58" s="23"/>
      <c r="F58" s="24">
        <v>0</v>
      </c>
      <c r="G58" s="24">
        <v>0</v>
      </c>
      <c r="H58" s="24">
        <f t="shared" si="4"/>
        <v>0</v>
      </c>
      <c r="I58" s="24">
        <v>0</v>
      </c>
      <c r="J58" s="24">
        <v>0</v>
      </c>
      <c r="K58" s="24">
        <f t="shared" si="5"/>
        <v>0</v>
      </c>
      <c r="L58" s="18"/>
    </row>
    <row r="59" spans="1:12" s="2" customFormat="1" ht="12.75" customHeight="1" x14ac:dyDescent="0.25">
      <c r="A59" s="18"/>
      <c r="B59" s="18"/>
      <c r="C59" s="23" t="s">
        <v>22</v>
      </c>
      <c r="D59" s="23"/>
      <c r="E59" s="23"/>
      <c r="F59" s="24">
        <v>9115309422.9999981</v>
      </c>
      <c r="G59" s="24">
        <v>171981353</v>
      </c>
      <c r="H59" s="24">
        <f t="shared" si="4"/>
        <v>9287290775.9999981</v>
      </c>
      <c r="I59" s="24">
        <v>2163431737</v>
      </c>
      <c r="J59" s="24">
        <v>2161453451</v>
      </c>
      <c r="K59" s="24">
        <f t="shared" si="5"/>
        <v>7123859038.9999981</v>
      </c>
      <c r="L59" s="18"/>
    </row>
    <row r="60" spans="1:12" s="32" customFormat="1" ht="25.5" customHeight="1" x14ac:dyDescent="0.25">
      <c r="A60" s="18"/>
      <c r="B60" s="18"/>
      <c r="C60" s="23" t="s">
        <v>23</v>
      </c>
      <c r="D60" s="23"/>
      <c r="E60" s="23"/>
      <c r="F60" s="24">
        <v>328522199.99999988</v>
      </c>
      <c r="G60" s="24">
        <v>-33273315</v>
      </c>
      <c r="H60" s="24">
        <f t="shared" si="4"/>
        <v>295248884.99999988</v>
      </c>
      <c r="I60" s="24">
        <v>117178837</v>
      </c>
      <c r="J60" s="24">
        <v>117178837</v>
      </c>
      <c r="K60" s="24">
        <f t="shared" si="5"/>
        <v>178070047.99999988</v>
      </c>
      <c r="L60" s="18"/>
    </row>
    <row r="61" spans="1:12" s="32" customFormat="1" ht="25.5" customHeight="1" x14ac:dyDescent="0.25">
      <c r="A61" s="18"/>
      <c r="B61" s="18"/>
      <c r="C61" s="23" t="s">
        <v>24</v>
      </c>
      <c r="D61" s="23"/>
      <c r="E61" s="23"/>
      <c r="F61" s="24">
        <v>221110958</v>
      </c>
      <c r="G61" s="24">
        <v>0</v>
      </c>
      <c r="H61" s="24">
        <f t="shared" si="4"/>
        <v>221110958</v>
      </c>
      <c r="I61" s="24">
        <v>90933491</v>
      </c>
      <c r="J61" s="24">
        <v>80540099</v>
      </c>
      <c r="K61" s="24">
        <f t="shared" si="5"/>
        <v>130177467</v>
      </c>
      <c r="L61" s="18"/>
    </row>
    <row r="62" spans="1:12" s="2" customFormat="1" ht="25.5" customHeight="1" x14ac:dyDescent="0.25">
      <c r="A62" s="18"/>
      <c r="B62" s="18"/>
      <c r="C62" s="23" t="s">
        <v>25</v>
      </c>
      <c r="D62" s="23"/>
      <c r="E62" s="23"/>
      <c r="F62" s="24">
        <v>0</v>
      </c>
      <c r="G62" s="24">
        <v>0</v>
      </c>
      <c r="H62" s="24">
        <f t="shared" si="4"/>
        <v>0</v>
      </c>
      <c r="I62" s="24">
        <v>0</v>
      </c>
      <c r="J62" s="24">
        <v>0</v>
      </c>
      <c r="K62" s="24">
        <f t="shared" si="5"/>
        <v>0</v>
      </c>
      <c r="L62" s="18"/>
    </row>
    <row r="63" spans="1:12" s="2" customFormat="1" ht="25.5" customHeight="1" x14ac:dyDescent="0.25">
      <c r="A63" s="18"/>
      <c r="B63" s="18"/>
      <c r="C63" s="23" t="s">
        <v>26</v>
      </c>
      <c r="D63" s="23"/>
      <c r="E63" s="23"/>
      <c r="F63" s="24">
        <v>1095661151</v>
      </c>
      <c r="G63" s="24">
        <v>241835943</v>
      </c>
      <c r="H63" s="24">
        <f t="shared" si="4"/>
        <v>1337497094</v>
      </c>
      <c r="I63" s="24">
        <v>414278829</v>
      </c>
      <c r="J63" s="24">
        <v>413949039</v>
      </c>
      <c r="K63" s="24">
        <f t="shared" si="5"/>
        <v>923218265</v>
      </c>
      <c r="L63" s="18"/>
    </row>
    <row r="64" spans="1:12" s="2" customFormat="1" ht="12.75" x14ac:dyDescent="0.25">
      <c r="A64" s="18"/>
      <c r="B64" s="18"/>
      <c r="C64" s="23" t="s">
        <v>27</v>
      </c>
      <c r="D64" s="23"/>
      <c r="E64" s="23"/>
      <c r="F64" s="24">
        <v>0</v>
      </c>
      <c r="G64" s="24">
        <v>0</v>
      </c>
      <c r="H64" s="24">
        <f t="shared" si="4"/>
        <v>0</v>
      </c>
      <c r="I64" s="24">
        <v>0</v>
      </c>
      <c r="J64" s="24">
        <v>0</v>
      </c>
      <c r="K64" s="24">
        <f t="shared" si="5"/>
        <v>0</v>
      </c>
      <c r="L64" s="18"/>
    </row>
    <row r="65" spans="1:12" s="2" customFormat="1" ht="12.75" x14ac:dyDescent="0.25">
      <c r="A65" s="18"/>
      <c r="B65" s="18"/>
      <c r="C65" s="23" t="s">
        <v>28</v>
      </c>
      <c r="D65" s="23"/>
      <c r="E65" s="23"/>
      <c r="F65" s="24">
        <v>969214</v>
      </c>
      <c r="G65" s="24">
        <v>1526786</v>
      </c>
      <c r="H65" s="24">
        <f t="shared" si="4"/>
        <v>2496000</v>
      </c>
      <c r="I65" s="24">
        <v>0</v>
      </c>
      <c r="J65" s="24">
        <v>0</v>
      </c>
      <c r="K65" s="24">
        <f t="shared" si="5"/>
        <v>2496000</v>
      </c>
      <c r="L65" s="18"/>
    </row>
    <row r="66" spans="1:12" s="2" customFormat="1" ht="12.75" x14ac:dyDescent="0.25">
      <c r="A66" s="18"/>
      <c r="B66" s="18"/>
      <c r="C66" s="23" t="s">
        <v>29</v>
      </c>
      <c r="D66" s="23"/>
      <c r="E66" s="23"/>
      <c r="F66" s="24">
        <v>0</v>
      </c>
      <c r="G66" s="24">
        <v>0</v>
      </c>
      <c r="H66" s="24">
        <f t="shared" si="4"/>
        <v>0</v>
      </c>
      <c r="I66" s="24">
        <v>0</v>
      </c>
      <c r="J66" s="24">
        <v>0</v>
      </c>
      <c r="K66" s="24">
        <f t="shared" si="5"/>
        <v>0</v>
      </c>
      <c r="L66" s="18"/>
    </row>
    <row r="67" spans="1:12" s="2" customFormat="1" ht="25.5" customHeight="1" x14ac:dyDescent="0.25">
      <c r="A67" s="18"/>
      <c r="B67" s="18"/>
      <c r="C67" s="25" t="s">
        <v>30</v>
      </c>
      <c r="D67" s="25"/>
      <c r="E67" s="25"/>
      <c r="F67" s="24">
        <v>0</v>
      </c>
      <c r="G67" s="24">
        <v>0</v>
      </c>
      <c r="H67" s="24">
        <f t="shared" si="4"/>
        <v>0</v>
      </c>
      <c r="I67" s="24">
        <v>0</v>
      </c>
      <c r="J67" s="24">
        <v>0</v>
      </c>
      <c r="K67" s="24">
        <f t="shared" si="5"/>
        <v>0</v>
      </c>
      <c r="L67" s="18"/>
    </row>
    <row r="68" spans="1:12" s="2" customFormat="1" ht="25.5" customHeight="1" x14ac:dyDescent="0.25">
      <c r="A68" s="18"/>
      <c r="B68" s="18"/>
      <c r="C68" s="23" t="s">
        <v>31</v>
      </c>
      <c r="D68" s="23"/>
      <c r="E68" s="23"/>
      <c r="F68" s="24">
        <v>0</v>
      </c>
      <c r="G68" s="24">
        <v>0</v>
      </c>
      <c r="H68" s="24">
        <f t="shared" si="4"/>
        <v>0</v>
      </c>
      <c r="I68" s="24">
        <v>0</v>
      </c>
      <c r="J68" s="24">
        <v>0</v>
      </c>
      <c r="K68" s="24">
        <f t="shared" si="5"/>
        <v>0</v>
      </c>
      <c r="L68" s="18"/>
    </row>
    <row r="69" spans="1:12" s="2" customFormat="1" ht="12.75" customHeight="1" x14ac:dyDescent="0.25">
      <c r="A69" s="18"/>
      <c r="B69" s="18"/>
      <c r="C69" s="23" t="s">
        <v>32</v>
      </c>
      <c r="D69" s="23"/>
      <c r="E69" s="23"/>
      <c r="F69" s="24">
        <v>0</v>
      </c>
      <c r="G69" s="24">
        <v>0</v>
      </c>
      <c r="H69" s="24">
        <f t="shared" si="4"/>
        <v>0</v>
      </c>
      <c r="I69" s="24">
        <v>0</v>
      </c>
      <c r="J69" s="24">
        <v>0</v>
      </c>
      <c r="K69" s="24">
        <f t="shared" si="5"/>
        <v>0</v>
      </c>
      <c r="L69" s="18"/>
    </row>
    <row r="70" spans="1:12" s="2" customFormat="1" ht="12.75" x14ac:dyDescent="0.25">
      <c r="A70" s="18"/>
      <c r="B70" s="18"/>
      <c r="C70" s="23" t="s">
        <v>33</v>
      </c>
      <c r="D70" s="23"/>
      <c r="E70" s="23"/>
      <c r="F70" s="24">
        <v>0</v>
      </c>
      <c r="G70" s="24">
        <v>0</v>
      </c>
      <c r="H70" s="24">
        <f t="shared" si="4"/>
        <v>0</v>
      </c>
      <c r="I70" s="24">
        <v>0</v>
      </c>
      <c r="J70" s="24">
        <v>0</v>
      </c>
      <c r="K70" s="24">
        <f t="shared" si="5"/>
        <v>0</v>
      </c>
      <c r="L70" s="18"/>
    </row>
    <row r="71" spans="1:12" s="2" customFormat="1" ht="12.75" customHeight="1" x14ac:dyDescent="0.25">
      <c r="A71" s="18"/>
      <c r="B71" s="18"/>
      <c r="C71" s="23" t="s">
        <v>34</v>
      </c>
      <c r="D71" s="23"/>
      <c r="E71" s="23"/>
      <c r="F71" s="24">
        <v>308986854</v>
      </c>
      <c r="G71" s="24">
        <v>1609636</v>
      </c>
      <c r="H71" s="24">
        <f t="shared" si="4"/>
        <v>310596490</v>
      </c>
      <c r="I71" s="24">
        <v>116903022</v>
      </c>
      <c r="J71" s="24">
        <v>116903022</v>
      </c>
      <c r="K71" s="24">
        <f t="shared" si="5"/>
        <v>193693468</v>
      </c>
      <c r="L71" s="18"/>
    </row>
    <row r="72" spans="1:12" s="2" customFormat="1" ht="12.75" x14ac:dyDescent="0.25">
      <c r="A72" s="18"/>
      <c r="B72" s="18"/>
      <c r="C72" s="23" t="s">
        <v>35</v>
      </c>
      <c r="D72" s="23"/>
      <c r="E72" s="23"/>
      <c r="F72" s="24">
        <v>55991205.000000007</v>
      </c>
      <c r="G72" s="24">
        <v>-1177019</v>
      </c>
      <c r="H72" s="24">
        <f t="shared" si="4"/>
        <v>54814186.000000007</v>
      </c>
      <c r="I72" s="24">
        <v>25057211</v>
      </c>
      <c r="J72" s="24">
        <v>24352917</v>
      </c>
      <c r="K72" s="24">
        <f t="shared" si="5"/>
        <v>29756975.000000007</v>
      </c>
      <c r="L72" s="18"/>
    </row>
    <row r="73" spans="1:12" s="2" customFormat="1" ht="12.75" customHeight="1" x14ac:dyDescent="0.25">
      <c r="A73" s="18"/>
      <c r="B73" s="18"/>
      <c r="C73" s="23" t="s">
        <v>36</v>
      </c>
      <c r="D73" s="23"/>
      <c r="E73" s="23"/>
      <c r="F73" s="24">
        <v>35871068</v>
      </c>
      <c r="G73" s="24">
        <v>-2090986.9999999998</v>
      </c>
      <c r="H73" s="24">
        <f t="shared" si="4"/>
        <v>33780081</v>
      </c>
      <c r="I73" s="24">
        <v>11371943</v>
      </c>
      <c r="J73" s="24">
        <v>11371943</v>
      </c>
      <c r="K73" s="24">
        <f t="shared" si="5"/>
        <v>22408138</v>
      </c>
      <c r="L73" s="18"/>
    </row>
    <row r="74" spans="1:12" s="2" customFormat="1" ht="12.75" customHeight="1" x14ac:dyDescent="0.25">
      <c r="A74" s="18"/>
      <c r="B74" s="18"/>
      <c r="C74" s="23" t="s">
        <v>37</v>
      </c>
      <c r="D74" s="23"/>
      <c r="E74" s="23"/>
      <c r="F74" s="24">
        <v>44091922.000000007</v>
      </c>
      <c r="G74" s="24">
        <v>45405439</v>
      </c>
      <c r="H74" s="24">
        <f t="shared" si="4"/>
        <v>89497361</v>
      </c>
      <c r="I74" s="24">
        <v>61659663</v>
      </c>
      <c r="J74" s="24">
        <v>15837565</v>
      </c>
      <c r="K74" s="24">
        <f t="shared" si="5"/>
        <v>27837698</v>
      </c>
      <c r="L74" s="18"/>
    </row>
    <row r="75" spans="1:12" s="2" customFormat="1" ht="25.5" customHeight="1" x14ac:dyDescent="0.25">
      <c r="A75" s="18"/>
      <c r="B75" s="18"/>
      <c r="C75" s="23" t="s">
        <v>38</v>
      </c>
      <c r="D75" s="23"/>
      <c r="E75" s="23"/>
      <c r="F75" s="24">
        <v>502984807</v>
      </c>
      <c r="G75" s="24">
        <v>-2015505</v>
      </c>
      <c r="H75" s="24">
        <f t="shared" si="4"/>
        <v>500969302</v>
      </c>
      <c r="I75" s="24">
        <v>186782459</v>
      </c>
      <c r="J75" s="24">
        <v>185276244</v>
      </c>
      <c r="K75" s="24">
        <f t="shared" si="5"/>
        <v>314186843</v>
      </c>
      <c r="L75" s="18"/>
    </row>
    <row r="76" spans="1:12" s="2" customFormat="1" ht="12.75" customHeight="1" x14ac:dyDescent="0.25">
      <c r="A76" s="18"/>
      <c r="B76" s="18"/>
      <c r="C76" s="23" t="s">
        <v>39</v>
      </c>
      <c r="D76" s="23"/>
      <c r="E76" s="23"/>
      <c r="F76" s="24">
        <v>1497821428</v>
      </c>
      <c r="G76" s="24">
        <v>-8658863</v>
      </c>
      <c r="H76" s="24">
        <f t="shared" si="4"/>
        <v>1489162565</v>
      </c>
      <c r="I76" s="24">
        <v>572950424</v>
      </c>
      <c r="J76" s="24">
        <v>535429230</v>
      </c>
      <c r="K76" s="24">
        <f t="shared" si="5"/>
        <v>916212141</v>
      </c>
      <c r="L76" s="18"/>
    </row>
    <row r="77" spans="1:12" s="2" customFormat="1" ht="12.75" customHeight="1" x14ac:dyDescent="0.25">
      <c r="A77" s="18"/>
      <c r="B77" s="18"/>
      <c r="C77" s="23" t="s">
        <v>40</v>
      </c>
      <c r="D77" s="23"/>
      <c r="E77" s="23"/>
      <c r="F77" s="24">
        <v>30560022.999999996</v>
      </c>
      <c r="G77" s="24">
        <v>129185.99999999999</v>
      </c>
      <c r="H77" s="24">
        <f t="shared" si="4"/>
        <v>30689208.999999996</v>
      </c>
      <c r="I77" s="24">
        <v>11441122</v>
      </c>
      <c r="J77" s="24">
        <v>11441122</v>
      </c>
      <c r="K77" s="24">
        <f t="shared" si="5"/>
        <v>19248086.999999996</v>
      </c>
      <c r="L77" s="18"/>
    </row>
    <row r="78" spans="1:12" s="2" customFormat="1" ht="12.75" customHeight="1" x14ac:dyDescent="0.25">
      <c r="A78" s="18"/>
      <c r="B78" s="18"/>
      <c r="C78" s="23" t="s">
        <v>41</v>
      </c>
      <c r="D78" s="23"/>
      <c r="E78" s="23"/>
      <c r="F78" s="24">
        <v>10449973</v>
      </c>
      <c r="G78" s="24">
        <v>-862842</v>
      </c>
      <c r="H78" s="24">
        <f t="shared" si="4"/>
        <v>9587131</v>
      </c>
      <c r="I78" s="24">
        <v>4040739</v>
      </c>
      <c r="J78" s="24">
        <v>3993616</v>
      </c>
      <c r="K78" s="24">
        <f t="shared" si="5"/>
        <v>5546392</v>
      </c>
      <c r="L78" s="18"/>
    </row>
    <row r="79" spans="1:12" s="2" customFormat="1" ht="25.5" customHeight="1" x14ac:dyDescent="0.25">
      <c r="A79" s="18"/>
      <c r="B79" s="18"/>
      <c r="C79" s="23" t="s">
        <v>42</v>
      </c>
      <c r="D79" s="23"/>
      <c r="E79" s="23"/>
      <c r="F79" s="24">
        <v>117217576</v>
      </c>
      <c r="G79" s="24">
        <v>-2330598</v>
      </c>
      <c r="H79" s="24">
        <f t="shared" si="4"/>
        <v>114886978</v>
      </c>
      <c r="I79" s="24">
        <v>54794022</v>
      </c>
      <c r="J79" s="24">
        <v>49720379</v>
      </c>
      <c r="K79" s="24">
        <f t="shared" si="5"/>
        <v>60092956</v>
      </c>
      <c r="L79" s="18"/>
    </row>
    <row r="80" spans="1:12" s="2" customFormat="1" ht="12.75" customHeight="1" x14ac:dyDescent="0.25">
      <c r="A80" s="18"/>
      <c r="B80" s="18"/>
      <c r="C80" s="23" t="s">
        <v>43</v>
      </c>
      <c r="D80" s="23"/>
      <c r="E80" s="23"/>
      <c r="F80" s="24">
        <v>0</v>
      </c>
      <c r="G80" s="24">
        <v>0</v>
      </c>
      <c r="H80" s="24">
        <f t="shared" si="4"/>
        <v>0</v>
      </c>
      <c r="I80" s="24">
        <v>0</v>
      </c>
      <c r="J80" s="24">
        <v>0</v>
      </c>
      <c r="K80" s="24">
        <f t="shared" si="5"/>
        <v>0</v>
      </c>
      <c r="L80" s="18"/>
    </row>
    <row r="81" spans="1:12" s="2" customFormat="1" ht="25.5" customHeight="1" x14ac:dyDescent="0.25">
      <c r="A81" s="18"/>
      <c r="B81" s="18"/>
      <c r="C81" s="23" t="s">
        <v>44</v>
      </c>
      <c r="D81" s="23"/>
      <c r="E81" s="23"/>
      <c r="F81" s="24">
        <v>1556750905</v>
      </c>
      <c r="G81" s="24">
        <v>1524961919</v>
      </c>
      <c r="H81" s="24">
        <f t="shared" si="4"/>
        <v>3081712824</v>
      </c>
      <c r="I81" s="24">
        <v>729133563</v>
      </c>
      <c r="J81" s="24">
        <v>721585733</v>
      </c>
      <c r="K81" s="24">
        <f t="shared" si="5"/>
        <v>2352579261</v>
      </c>
      <c r="L81" s="18"/>
    </row>
    <row r="82" spans="1:12" s="2" customFormat="1" ht="12.75" x14ac:dyDescent="0.25">
      <c r="A82" s="18"/>
      <c r="B82" s="18"/>
      <c r="C82" s="23" t="s">
        <v>45</v>
      </c>
      <c r="D82" s="23"/>
      <c r="E82" s="23"/>
      <c r="F82" s="24">
        <v>0</v>
      </c>
      <c r="G82" s="24">
        <v>0</v>
      </c>
      <c r="H82" s="24">
        <f t="shared" si="4"/>
        <v>0</v>
      </c>
      <c r="I82" s="24">
        <v>0</v>
      </c>
      <c r="J82" s="24">
        <v>0</v>
      </c>
      <c r="K82" s="24">
        <f t="shared" si="5"/>
        <v>0</v>
      </c>
      <c r="L82" s="18"/>
    </row>
    <row r="83" spans="1:12" s="2" customFormat="1" ht="25.5" customHeight="1" x14ac:dyDescent="0.25">
      <c r="A83" s="18"/>
      <c r="B83" s="18"/>
      <c r="C83" s="23" t="s">
        <v>46</v>
      </c>
      <c r="D83" s="23"/>
      <c r="E83" s="23"/>
      <c r="F83" s="24">
        <v>0</v>
      </c>
      <c r="G83" s="24">
        <v>0</v>
      </c>
      <c r="H83" s="24">
        <f t="shared" si="4"/>
        <v>0</v>
      </c>
      <c r="I83" s="24">
        <v>0</v>
      </c>
      <c r="J83" s="24">
        <v>0</v>
      </c>
      <c r="K83" s="24">
        <f t="shared" si="5"/>
        <v>0</v>
      </c>
      <c r="L83" s="18"/>
    </row>
    <row r="84" spans="1:12" s="2" customFormat="1" ht="25.5" customHeight="1" x14ac:dyDescent="0.25">
      <c r="A84" s="18"/>
      <c r="B84" s="18"/>
      <c r="C84" s="23" t="s">
        <v>47</v>
      </c>
      <c r="D84" s="23"/>
      <c r="E84" s="23"/>
      <c r="F84" s="24">
        <v>0</v>
      </c>
      <c r="G84" s="24">
        <v>0</v>
      </c>
      <c r="H84" s="24">
        <f t="shared" si="4"/>
        <v>0</v>
      </c>
      <c r="I84" s="24">
        <v>0</v>
      </c>
      <c r="J84" s="24">
        <v>0</v>
      </c>
      <c r="K84" s="24">
        <f t="shared" si="5"/>
        <v>0</v>
      </c>
      <c r="L84" s="18"/>
    </row>
    <row r="85" spans="1:12" s="2" customFormat="1" ht="12.75" customHeight="1" x14ac:dyDescent="0.25">
      <c r="A85" s="18"/>
      <c r="B85" s="18"/>
      <c r="C85" s="23" t="s">
        <v>48</v>
      </c>
      <c r="D85" s="23"/>
      <c r="E85" s="23"/>
      <c r="F85" s="24">
        <v>0</v>
      </c>
      <c r="G85" s="24">
        <v>0</v>
      </c>
      <c r="H85" s="24">
        <f t="shared" si="4"/>
        <v>0</v>
      </c>
      <c r="I85" s="24">
        <v>0</v>
      </c>
      <c r="J85" s="24">
        <v>0</v>
      </c>
      <c r="K85" s="24">
        <f t="shared" si="5"/>
        <v>0</v>
      </c>
      <c r="L85" s="18"/>
    </row>
    <row r="86" spans="1:12" s="2" customFormat="1" ht="25.5" customHeight="1" x14ac:dyDescent="0.25">
      <c r="A86" s="18"/>
      <c r="B86" s="18"/>
      <c r="C86" s="23" t="s">
        <v>49</v>
      </c>
      <c r="D86" s="23"/>
      <c r="E86" s="23"/>
      <c r="F86" s="24">
        <v>0</v>
      </c>
      <c r="G86" s="24">
        <v>0</v>
      </c>
      <c r="H86" s="24">
        <f t="shared" si="4"/>
        <v>0</v>
      </c>
      <c r="I86" s="24">
        <v>0</v>
      </c>
      <c r="J86" s="24">
        <v>0</v>
      </c>
      <c r="K86" s="24">
        <f t="shared" si="5"/>
        <v>0</v>
      </c>
      <c r="L86" s="18"/>
    </row>
    <row r="87" spans="1:12" s="2" customFormat="1" ht="25.5" customHeight="1" x14ac:dyDescent="0.25">
      <c r="A87" s="18"/>
      <c r="B87" s="18"/>
      <c r="C87" s="23" t="s">
        <v>50</v>
      </c>
      <c r="D87" s="23"/>
      <c r="E87" s="23"/>
      <c r="F87" s="24">
        <v>0</v>
      </c>
      <c r="G87" s="24">
        <v>0</v>
      </c>
      <c r="H87" s="24">
        <f t="shared" si="4"/>
        <v>0</v>
      </c>
      <c r="I87" s="24">
        <v>0</v>
      </c>
      <c r="J87" s="24">
        <v>0</v>
      </c>
      <c r="K87" s="24">
        <f t="shared" si="5"/>
        <v>0</v>
      </c>
      <c r="L87" s="18"/>
    </row>
    <row r="88" spans="1:12" s="2" customFormat="1" ht="25.5" customHeight="1" x14ac:dyDescent="0.25">
      <c r="A88" s="18"/>
      <c r="B88" s="18"/>
      <c r="C88" s="23" t="s">
        <v>51</v>
      </c>
      <c r="D88" s="23"/>
      <c r="E88" s="23"/>
      <c r="F88" s="24">
        <v>0</v>
      </c>
      <c r="G88" s="24">
        <v>0</v>
      </c>
      <c r="H88" s="24">
        <f t="shared" si="4"/>
        <v>0</v>
      </c>
      <c r="I88" s="24">
        <v>0</v>
      </c>
      <c r="J88" s="24">
        <v>0</v>
      </c>
      <c r="K88" s="24">
        <f t="shared" si="5"/>
        <v>0</v>
      </c>
      <c r="L88" s="18"/>
    </row>
    <row r="89" spans="1:12" s="2" customFormat="1" ht="12.75" customHeight="1" x14ac:dyDescent="0.25">
      <c r="A89" s="18"/>
      <c r="B89" s="18"/>
      <c r="C89" s="23" t="s">
        <v>52</v>
      </c>
      <c r="D89" s="23"/>
      <c r="E89" s="23"/>
      <c r="F89" s="24">
        <v>0</v>
      </c>
      <c r="G89" s="24">
        <v>0</v>
      </c>
      <c r="H89" s="24">
        <f t="shared" si="4"/>
        <v>0</v>
      </c>
      <c r="I89" s="24">
        <v>0</v>
      </c>
      <c r="J89" s="24">
        <v>0</v>
      </c>
      <c r="K89" s="24">
        <f t="shared" si="5"/>
        <v>0</v>
      </c>
      <c r="L89" s="18"/>
    </row>
    <row r="90" spans="1:12" s="2" customFormat="1" ht="12.75" customHeight="1" x14ac:dyDescent="0.25">
      <c r="A90" s="18"/>
      <c r="B90" s="18"/>
      <c r="C90" s="23" t="s">
        <v>53</v>
      </c>
      <c r="D90" s="23"/>
      <c r="E90" s="23"/>
      <c r="F90" s="24">
        <v>0</v>
      </c>
      <c r="G90" s="24">
        <v>0</v>
      </c>
      <c r="H90" s="24">
        <f t="shared" si="4"/>
        <v>0</v>
      </c>
      <c r="I90" s="24">
        <v>0</v>
      </c>
      <c r="J90" s="24">
        <v>0</v>
      </c>
      <c r="K90" s="24">
        <f t="shared" si="5"/>
        <v>0</v>
      </c>
      <c r="L90" s="18"/>
    </row>
    <row r="91" spans="1:12" s="2" customFormat="1" ht="3" customHeight="1" x14ac:dyDescent="0.25">
      <c r="A91" s="18"/>
      <c r="B91" s="18"/>
      <c r="C91" s="33"/>
      <c r="D91" s="33"/>
      <c r="E91" s="33"/>
      <c r="F91" s="24"/>
      <c r="G91" s="24"/>
      <c r="H91" s="24"/>
      <c r="I91" s="24"/>
      <c r="J91" s="24"/>
      <c r="K91" s="24"/>
      <c r="L91" s="18"/>
    </row>
    <row r="92" spans="1:12" s="2" customFormat="1" ht="12.75" customHeight="1" x14ac:dyDescent="0.25">
      <c r="A92" s="34" t="s">
        <v>55</v>
      </c>
      <c r="B92" s="34"/>
      <c r="C92" s="34"/>
      <c r="D92" s="34"/>
      <c r="E92" s="34"/>
      <c r="F92" s="35">
        <f>SUM(F10+F51)</f>
        <v>20732209885</v>
      </c>
      <c r="G92" s="35">
        <f>SUM(G10+G51)</f>
        <v>6802930258</v>
      </c>
      <c r="H92" s="35">
        <f>SUM(F92:G92)</f>
        <v>27535140143</v>
      </c>
      <c r="I92" s="35">
        <f>SUM(I10+I51)</f>
        <v>10646297241</v>
      </c>
      <c r="J92" s="35">
        <f>SUM(J10+J51)</f>
        <v>10461368919</v>
      </c>
      <c r="K92" s="35">
        <f>SUM(H92-I92)</f>
        <v>16888842902</v>
      </c>
      <c r="L92" s="18"/>
    </row>
    <row r="93" spans="1:12" s="2" customFormat="1" ht="12.75" customHeight="1" x14ac:dyDescent="0.25">
      <c r="A93" s="36" t="s">
        <v>56</v>
      </c>
      <c r="B93" s="37"/>
      <c r="C93" s="37"/>
      <c r="D93" s="37"/>
      <c r="E93" s="37"/>
      <c r="F93" s="38"/>
      <c r="G93" s="38"/>
      <c r="H93" s="38"/>
      <c r="I93" s="38"/>
      <c r="J93" s="38"/>
      <c r="K93" s="38"/>
      <c r="L93" s="18"/>
    </row>
    <row r="94" spans="1:12" x14ac:dyDescent="0.25">
      <c r="A94" s="2"/>
      <c r="B94" s="2"/>
      <c r="C94" s="2"/>
      <c r="D94" s="2"/>
      <c r="E94" s="2"/>
      <c r="F94" s="39"/>
      <c r="G94" s="39"/>
      <c r="H94" s="39"/>
      <c r="I94" s="39"/>
      <c r="J94" s="39"/>
      <c r="K94" s="39"/>
    </row>
  </sheetData>
  <mergeCells count="88">
    <mergeCell ref="C88:E88"/>
    <mergeCell ref="C89:E89"/>
    <mergeCell ref="C90:E90"/>
    <mergeCell ref="A92:E92"/>
    <mergeCell ref="C82:E82"/>
    <mergeCell ref="C83:E83"/>
    <mergeCell ref="C84:E84"/>
    <mergeCell ref="C85:E85"/>
    <mergeCell ref="C86:E86"/>
    <mergeCell ref="C87:E87"/>
    <mergeCell ref="C76:E76"/>
    <mergeCell ref="C77:E77"/>
    <mergeCell ref="C78:E78"/>
    <mergeCell ref="C79:E79"/>
    <mergeCell ref="C80:E80"/>
    <mergeCell ref="C81:E81"/>
    <mergeCell ref="C70:E70"/>
    <mergeCell ref="C71:E71"/>
    <mergeCell ref="C72:E72"/>
    <mergeCell ref="C73:E73"/>
    <mergeCell ref="C74:E74"/>
    <mergeCell ref="C75:E75"/>
    <mergeCell ref="C64:E64"/>
    <mergeCell ref="C65:E65"/>
    <mergeCell ref="C66:E66"/>
    <mergeCell ref="C67:E67"/>
    <mergeCell ref="C68:E68"/>
    <mergeCell ref="C69:E69"/>
    <mergeCell ref="C58:E58"/>
    <mergeCell ref="C59:E59"/>
    <mergeCell ref="C60:E60"/>
    <mergeCell ref="C61:E61"/>
    <mergeCell ref="C62:E62"/>
    <mergeCell ref="C63:E63"/>
    <mergeCell ref="A51:E51"/>
    <mergeCell ref="C53:E53"/>
    <mergeCell ref="C54:E54"/>
    <mergeCell ref="C55:E55"/>
    <mergeCell ref="C56:E56"/>
    <mergeCell ref="C57:E57"/>
    <mergeCell ref="C44:E44"/>
    <mergeCell ref="C45:E45"/>
    <mergeCell ref="C46:E46"/>
    <mergeCell ref="C47:E47"/>
    <mergeCell ref="C48:E48"/>
    <mergeCell ref="C49:E49"/>
    <mergeCell ref="C38:E38"/>
    <mergeCell ref="C39:E39"/>
    <mergeCell ref="C40:E40"/>
    <mergeCell ref="C41:E41"/>
    <mergeCell ref="C42:E42"/>
    <mergeCell ref="C43:E43"/>
    <mergeCell ref="C32:E32"/>
    <mergeCell ref="C33:E33"/>
    <mergeCell ref="C34:E34"/>
    <mergeCell ref="C35:E35"/>
    <mergeCell ref="C36:E36"/>
    <mergeCell ref="C37:E37"/>
    <mergeCell ref="C26:E26"/>
    <mergeCell ref="C27:E27"/>
    <mergeCell ref="C28:E28"/>
    <mergeCell ref="C29:E29"/>
    <mergeCell ref="C30:E30"/>
    <mergeCell ref="C31:E31"/>
    <mergeCell ref="C20:E20"/>
    <mergeCell ref="C21:E21"/>
    <mergeCell ref="C22:E22"/>
    <mergeCell ref="C23:E23"/>
    <mergeCell ref="C24:E24"/>
    <mergeCell ref="C25:E25"/>
    <mergeCell ref="C14:E14"/>
    <mergeCell ref="C15:E15"/>
    <mergeCell ref="C16:E16"/>
    <mergeCell ref="C17:E17"/>
    <mergeCell ref="C18:E18"/>
    <mergeCell ref="C19:E19"/>
    <mergeCell ref="A7:E8"/>
    <mergeCell ref="F7:J7"/>
    <mergeCell ref="K7:K8"/>
    <mergeCell ref="A10:E10"/>
    <mergeCell ref="C12:E12"/>
    <mergeCell ref="C13:E13"/>
    <mergeCell ref="A1:K1"/>
    <mergeCell ref="A2:K2"/>
    <mergeCell ref="A3:K3"/>
    <mergeCell ref="A4:K4"/>
    <mergeCell ref="A5:K5"/>
    <mergeCell ref="A6:K6"/>
  </mergeCells>
  <pageMargins left="0.19685039370078741" right="0.19685039370078741" top="0.78740157480314965" bottom="0.78740157480314965" header="0.31496062992125984" footer="0.31496062992125984"/>
  <pageSetup paperSize="122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33 LDF 6b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2021-08-26T18:52:38Z</dcterms:created>
  <dcterms:modified xsi:type="dcterms:W3CDTF">2021-08-26T18:52:39Z</dcterms:modified>
</cp:coreProperties>
</file>