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25200" windowHeight="11685"/>
  </bookViews>
  <sheets>
    <sheet name="20 Entidades 1" sheetId="1" r:id="rId1"/>
  </sheets>
  <definedNames>
    <definedName name="_xlnm.Print_Titles" localSheetId="0">'20 Entidades 1'!$3:$8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1" i="1" l="1"/>
  <c r="N380" i="1" s="1"/>
  <c r="N369" i="1" s="1"/>
  <c r="N368" i="1" s="1"/>
  <c r="I380" i="1"/>
  <c r="N379" i="1"/>
  <c r="N378" i="1"/>
  <c r="N377" i="1"/>
  <c r="N376" i="1"/>
  <c r="N375" i="1"/>
  <c r="N374" i="1"/>
  <c r="N373" i="1"/>
  <c r="N372" i="1"/>
  <c r="N371" i="1"/>
  <c r="M370" i="1"/>
  <c r="L370" i="1"/>
  <c r="K370" i="1"/>
  <c r="J370" i="1"/>
  <c r="J369" i="1" s="1"/>
  <c r="J368" i="1" s="1"/>
  <c r="H370" i="1"/>
  <c r="L369" i="1"/>
  <c r="L368" i="1" s="1"/>
  <c r="K369" i="1"/>
  <c r="K368" i="1" s="1"/>
  <c r="I369" i="1"/>
  <c r="H369" i="1"/>
  <c r="H368" i="1" s="1"/>
  <c r="I368" i="1"/>
  <c r="N366" i="1"/>
  <c r="M365" i="1"/>
  <c r="L365" i="1"/>
  <c r="K365" i="1"/>
  <c r="J365" i="1"/>
  <c r="H365" i="1"/>
  <c r="N364" i="1"/>
  <c r="N363" i="1"/>
  <c r="N362" i="1"/>
  <c r="N361" i="1"/>
  <c r="M360" i="1"/>
  <c r="L360" i="1"/>
  <c r="K360" i="1"/>
  <c r="J360" i="1"/>
  <c r="H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M300" i="1"/>
  <c r="L300" i="1"/>
  <c r="K300" i="1"/>
  <c r="H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L173" i="1"/>
  <c r="L172" i="1" s="1"/>
  <c r="L171" i="1" s="1"/>
  <c r="L169" i="1" s="1"/>
  <c r="K173" i="1"/>
  <c r="J173" i="1"/>
  <c r="J172" i="1" s="1"/>
  <c r="J171" i="1" s="1"/>
  <c r="J169" i="1" s="1"/>
  <c r="I173" i="1"/>
  <c r="H173" i="1"/>
  <c r="H172" i="1" s="1"/>
  <c r="H171" i="1" s="1"/>
  <c r="N172" i="1"/>
  <c r="M172" i="1"/>
  <c r="M171" i="1" s="1"/>
  <c r="M169" i="1" s="1"/>
  <c r="K172" i="1"/>
  <c r="K171" i="1" s="1"/>
  <c r="K169" i="1" s="1"/>
  <c r="I172" i="1"/>
  <c r="I171" i="1" s="1"/>
  <c r="I169" i="1" s="1"/>
  <c r="N171" i="1"/>
  <c r="N169" i="1" s="1"/>
  <c r="N167" i="1"/>
  <c r="N166" i="1"/>
  <c r="N165" i="1"/>
  <c r="M164" i="1"/>
  <c r="M163" i="1" s="1"/>
  <c r="M162" i="1" s="1"/>
  <c r="L164" i="1"/>
  <c r="L163" i="1" s="1"/>
  <c r="L162" i="1" s="1"/>
  <c r="K164" i="1"/>
  <c r="J164" i="1"/>
  <c r="H164" i="1"/>
  <c r="N163" i="1"/>
  <c r="N162" i="1" s="1"/>
  <c r="K163" i="1"/>
  <c r="J163" i="1"/>
  <c r="J162" i="1" s="1"/>
  <c r="I163" i="1"/>
  <c r="H163" i="1"/>
  <c r="H162" i="1" s="1"/>
  <c r="K162" i="1"/>
  <c r="I162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M64" i="1"/>
  <c r="L64" i="1"/>
  <c r="L63" i="1" s="1"/>
  <c r="L62" i="1" s="1"/>
  <c r="J64" i="1"/>
  <c r="J63" i="1" s="1"/>
  <c r="J62" i="1" s="1"/>
  <c r="I64" i="1"/>
  <c r="H64" i="1"/>
  <c r="H63" i="1" s="1"/>
  <c r="H62" i="1" s="1"/>
  <c r="N63" i="1"/>
  <c r="M63" i="1"/>
  <c r="M62" i="1" s="1"/>
  <c r="K63" i="1"/>
  <c r="K62" i="1" s="1"/>
  <c r="I63" i="1"/>
  <c r="I62" i="1" s="1"/>
  <c r="N62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K35" i="1"/>
  <c r="K34" i="1" s="1"/>
  <c r="K33" i="1" s="1"/>
  <c r="J35" i="1"/>
  <c r="I35" i="1"/>
  <c r="I34" i="1" s="1"/>
  <c r="I33" i="1" s="1"/>
  <c r="H35" i="1"/>
  <c r="N34" i="1"/>
  <c r="N33" i="1" s="1"/>
  <c r="M34" i="1"/>
  <c r="L34" i="1"/>
  <c r="L33" i="1" s="1"/>
  <c r="J34" i="1"/>
  <c r="J33" i="1" s="1"/>
  <c r="H34" i="1"/>
  <c r="H33" i="1" s="1"/>
  <c r="M33" i="1"/>
  <c r="N31" i="1"/>
  <c r="N30" i="1" s="1"/>
  <c r="N29" i="1" s="1"/>
  <c r="N28" i="1" s="1"/>
  <c r="N26" i="1" s="1"/>
  <c r="M30" i="1"/>
  <c r="M29" i="1" s="1"/>
  <c r="M28" i="1" s="1"/>
  <c r="L30" i="1"/>
  <c r="K30" i="1"/>
  <c r="K29" i="1" s="1"/>
  <c r="K28" i="1" s="1"/>
  <c r="K26" i="1" s="1"/>
  <c r="J30" i="1"/>
  <c r="I30" i="1"/>
  <c r="I29" i="1" s="1"/>
  <c r="I28" i="1" s="1"/>
  <c r="H30" i="1"/>
  <c r="L29" i="1"/>
  <c r="L28" i="1" s="1"/>
  <c r="J29" i="1"/>
  <c r="J28" i="1" s="1"/>
  <c r="J26" i="1" s="1"/>
  <c r="H29" i="1"/>
  <c r="H28" i="1" s="1"/>
  <c r="N24" i="1"/>
  <c r="N23" i="1"/>
  <c r="N22" i="1" s="1"/>
  <c r="N21" i="1" s="1"/>
  <c r="N20" i="1" s="1"/>
  <c r="N18" i="1" s="1"/>
  <c r="M22" i="1"/>
  <c r="M21" i="1" s="1"/>
  <c r="M20" i="1" s="1"/>
  <c r="M18" i="1" s="1"/>
  <c r="L22" i="1"/>
  <c r="K22" i="1"/>
  <c r="K21" i="1" s="1"/>
  <c r="K20" i="1" s="1"/>
  <c r="K18" i="1" s="1"/>
  <c r="J22" i="1"/>
  <c r="I22" i="1"/>
  <c r="I21" i="1" s="1"/>
  <c r="I20" i="1" s="1"/>
  <c r="I18" i="1" s="1"/>
  <c r="H22" i="1"/>
  <c r="L21" i="1"/>
  <c r="L20" i="1" s="1"/>
  <c r="L18" i="1" s="1"/>
  <c r="J21" i="1"/>
  <c r="J20" i="1" s="1"/>
  <c r="J18" i="1" s="1"/>
  <c r="H21" i="1"/>
  <c r="H20" i="1" s="1"/>
  <c r="H18" i="1" s="1"/>
  <c r="N16" i="1"/>
  <c r="N15" i="1"/>
  <c r="N14" i="1" s="1"/>
  <c r="N13" i="1" s="1"/>
  <c r="N11" i="1" s="1"/>
  <c r="M15" i="1"/>
  <c r="L15" i="1"/>
  <c r="L14" i="1" s="1"/>
  <c r="L13" i="1" s="1"/>
  <c r="L11" i="1" s="1"/>
  <c r="K15" i="1"/>
  <c r="J15" i="1"/>
  <c r="J14" i="1" s="1"/>
  <c r="J13" i="1" s="1"/>
  <c r="J11" i="1" s="1"/>
  <c r="I15" i="1"/>
  <c r="H15" i="1"/>
  <c r="H14" i="1" s="1"/>
  <c r="H13" i="1" s="1"/>
  <c r="H11" i="1" s="1"/>
  <c r="M14" i="1"/>
  <c r="M13" i="1" s="1"/>
  <c r="M11" i="1" s="1"/>
  <c r="K14" i="1"/>
  <c r="K13" i="1" s="1"/>
  <c r="K11" i="1" s="1"/>
  <c r="K9" i="1" s="1"/>
  <c r="I14" i="1"/>
  <c r="I13" i="1" s="1"/>
  <c r="I11" i="1" s="1"/>
  <c r="L26" i="1" l="1"/>
  <c r="L9" i="1" s="1"/>
  <c r="H9" i="1"/>
  <c r="I9" i="1"/>
  <c r="J9" i="1"/>
  <c r="H169" i="1"/>
  <c r="N9" i="1"/>
  <c r="M9" i="1"/>
  <c r="H26" i="1"/>
  <c r="I26" i="1"/>
  <c r="M26" i="1"/>
</calcChain>
</file>

<file path=xl/sharedStrings.xml><?xml version="1.0" encoding="utf-8"?>
<sst xmlns="http://schemas.openxmlformats.org/spreadsheetml/2006/main" count="717" uniqueCount="434">
  <si>
    <t>GOBIERNO CONSTITUCIONAL DEL ESTADO DE CHIAPAS</t>
  </si>
  <si>
    <t>ENTIDADES PARAESTATALES Y FIDEICOMISOS NO EMPRESARIALES Y NO FINANCIEROS</t>
  </si>
  <si>
    <t xml:space="preserve">INVERSIÓN PÚBLICA POR PROGRAMAS Y PROYECTOS ESTRATÉGICOS EN CLASIFICACIÓN ADMINISTRATIVA </t>
  </si>
  <si>
    <t>DEL 1 DE ENERO AL 30 DE JUNIO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</si>
  <si>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</si>
  <si>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</si>
  <si>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</si>
  <si>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</si>
  <si>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</si>
  <si>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</si>
  <si>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Productos Financieros de Ejercicios Anteriores</t>
  </si>
  <si>
    <t>Recursos por Ingresos Excedentes</t>
  </si>
  <si>
    <t>Recursos por Reducciones en Otras Previsiones</t>
  </si>
  <si>
    <t>Recursos del Ejercicio</t>
  </si>
  <si>
    <t>TOTAL</t>
  </si>
  <si>
    <t>UNIVERSIDAD INTERCULTURAL DE CHIAPAS</t>
  </si>
  <si>
    <t>OTROS SUBSIDIOS</t>
  </si>
  <si>
    <t>Ramo 11 Educación Pública</t>
  </si>
  <si>
    <t>05</t>
  </si>
  <si>
    <t>Expansión de la Educación Media Superior y Superior (Ramo 11 - U079)</t>
  </si>
  <si>
    <t>Construcción y equipamiento para el fortalecimiento de la capacidad y competitividad académica institucional</t>
  </si>
  <si>
    <t>San Cristóbal de las Casas</t>
  </si>
  <si>
    <t>INSTITUTO DE CAPACITACIÓN Y VINCULACIÓN TECNOLÓGICA DEL ESTADO DE CHIAPAS</t>
  </si>
  <si>
    <t>INGRESOS POR VENTA DE BIENES, PRESTACIÓN DE SERVICIOS Y OTROS INGRESOS</t>
  </si>
  <si>
    <t>Ramo A4 Ingresos por Venta de Bienes, Prestación de Servicios y Otros Ingresos</t>
  </si>
  <si>
    <t>01</t>
  </si>
  <si>
    <t>Ingresos por Venta de Bienes, Prestación de Servicios y Otros Ingresos</t>
  </si>
  <si>
    <t>Estudios y proyecto ejecutivo para la construcción de las oficinas administrativas del ICATECH</t>
  </si>
  <si>
    <t>Tuxtla Gutiérrez</t>
  </si>
  <si>
    <t>Construcción de obras complementarias del edificio del archivo institucional del ICATECH</t>
  </si>
  <si>
    <t>COMISIÓN DE CAMINOS E INFRAESTRUCTURA HIDRÁULICA</t>
  </si>
  <si>
    <t>ISR PARTICIPABLE ESTATAL</t>
  </si>
  <si>
    <t>Ramo 28 Participaciones a Entidades Federativas y Municipios</t>
  </si>
  <si>
    <t>ISR Participable Estatal</t>
  </si>
  <si>
    <t>Ampliación del tramo: La Angostura – San Francisco Pujiltic (2a. Etapa); tramo: Km. 0+000 - Km. 44+040</t>
  </si>
  <si>
    <t>Venustiano Carranza</t>
  </si>
  <si>
    <t>FONDO DE APORTACIONES PARA EL FORTALECIMIENTO DE LAS ENTIDADES FEDERATIVAS (FAFEF)</t>
  </si>
  <si>
    <t>Ramo 33 Aportaciones Federales para Entidades Federativas y Municipios</t>
  </si>
  <si>
    <t>FAFEF (Ramo 33 - I012)</t>
  </si>
  <si>
    <t>Camino: Chenalhó - Majumchon - Saclum, tramo: Km. 0+000 - Km. 20+406.70, construcción del subtramo: Km. 18+400 - Km. 20+406.70</t>
  </si>
  <si>
    <t>Chenalhó</t>
  </si>
  <si>
    <t xml:space="preserve">Camino: E.C. Aldama - Santa Martha - Xuxchen, tramo: Km. 0+000 - Km. 8+760, construcción del subtramo: Km. 5+200 - Km. 7+200 y construcción de puente en el Km. 5+000       </t>
  </si>
  <si>
    <t>Aldama</t>
  </si>
  <si>
    <t>Camino: Estación Palenque - La Libertad, tramo: Km. 0+000 - Km. 37+300, reconstrucción del subtramo: Km. 12+000 - Km. 15+000 (T.A.)</t>
  </si>
  <si>
    <t>Palenque</t>
  </si>
  <si>
    <t>Reconstrucción  del camino: Col. El Carmen – ranchería La Ceiba tramo: Km. 0+000 al Km. 7+500 (T.A.)</t>
  </si>
  <si>
    <t>Reforma</t>
  </si>
  <si>
    <t>Reconstrucción del camino rural: Aldama - Aldea, tramo: Km. 0+000 al Km. 2+900 (T.A.)</t>
  </si>
  <si>
    <t>Reconstrucción del camino rural: Ejido Ignacio Allende - Raya Tabasco, tramo: Km. 0+000 al Km. 13+000 (T.A.)</t>
  </si>
  <si>
    <t>Juárez</t>
  </si>
  <si>
    <t>Reconstrucción del camino rural: Ejido La Cascada - Álvaro Obregón, tramo: Km. 0+000 al Km. 1+800 (T.A.)</t>
  </si>
  <si>
    <t>Reconstrucción del camino rural: Francisco I. Madero - Estoración - Chichonal - Santa Maria, tramo: del Km. 0+000 al Km. 24+000 (T.A.)</t>
  </si>
  <si>
    <t>Cintalapa</t>
  </si>
  <si>
    <t>Reconstrucción del camino rural: Ranchería Manzanillal - Palestina, tramo: Km. 0+000 al Km. 5+900 (T.A.)</t>
  </si>
  <si>
    <t>Reconstrucción del camino rural: Ranchería Rinconcito - entronque San Juan El Alto Gil Pérez, tramo: Km. 0+000 al Km. 11+200 (T.A.)</t>
  </si>
  <si>
    <t>Reconstrucción del camino: Caté - Larráinzar – E.C. (Chenalhó - Pantelhó), tramo: Km. 0+000 - Km. 37+000 (T.A.)</t>
  </si>
  <si>
    <t>Larráinzar</t>
  </si>
  <si>
    <t>Reconstrucción del camino: Comitán - Tzimol - La Mesilla - Pujiltic, tramo: Km. 0+000 al Km. 55+200 (T.A.)</t>
  </si>
  <si>
    <t>Tzimol</t>
  </si>
  <si>
    <t>Reconstrucción del camino: E.C. (Cintalapa - El Triunfo de Madero) - Emiliano Zapata, tramo: del Km. 0+000 al Km. 7+000 (T.A.)</t>
  </si>
  <si>
    <t>Reconstrucción del camino: E.C. (Cintalapa - Tapanatepec) - Ramal a Villamorelos, tramo: Km. 0+000 al Km. 4+800 (T.A.)</t>
  </si>
  <si>
    <t>Reconstrucción del camino: E.C. (Cintalapa - Tapanatepec) - Rosendo Salazar, tramo: Km. 0+000 al Km. 1+800 (T.A.)</t>
  </si>
  <si>
    <t>Reconstrucción del camino: E.C. (Ocozocoautla - Apic Pac) - Ocuilapa - Autopista, tramo: Km. 0+000 al Km. 4+100 (T.A.)</t>
  </si>
  <si>
    <t>Ocozocoautla de Espinosa</t>
  </si>
  <si>
    <t>Reconstrucción del camino: Ixtacomitán - Chapultenango, tramo: Km. 0+000 al Km. 19+980 (T.A.)</t>
  </si>
  <si>
    <t>Ixtacomitán</t>
  </si>
  <si>
    <t>Reconstrucción del camino: Ocozocoautla - Domingo Chanona - Villaflores, tramo: Km. 0+000 al Km. 30+000 (T.A.)</t>
  </si>
  <si>
    <t>Reconstrucción del camino: Petalcingo - Sabanilla, tramo: Km. 20+000 al Km. 30+000 (T.A.)</t>
  </si>
  <si>
    <t>Sabanilla</t>
  </si>
  <si>
    <t>Reconstrucción del camino: Pichucalco - Tectuapán, tramo: Km. 0+000 al Km. 12+000 (T.A.)</t>
  </si>
  <si>
    <t>Pichucalco</t>
  </si>
  <si>
    <t>Reconstrucción del camino: Pomposo Castellanos - Jorge de la Vega, tramo: del Km. 0+000 al Km. 28+500 (T.A.)</t>
  </si>
  <si>
    <t>Reconstrucción del camino: Salto de Agua - Paso Naranjo, tramo: Km. 0+000 al Km. 10+000 (T.A.)</t>
  </si>
  <si>
    <t>Salto de Agua</t>
  </si>
  <si>
    <t>Reconstrucción del camino: Villahermosa (Raymundo Enríquez) - Club Campestre, tramo: Km. 0+000 al Km. 14+000 (T.A.)</t>
  </si>
  <si>
    <t>Reconstrucción del puente tubular shuspan de 20 ML ubicado en el Km. 2+210 sobre el camino Nicolás Bravo</t>
  </si>
  <si>
    <t>Reconstrucción del puente tubular Zapotal 2a. sobre camino Reforma - Aldama - Benavides 2a. Sección ubicado en el subtramo: Km. 10+883, con una longitud de 12 ML</t>
  </si>
  <si>
    <t>CONVENIOS DE REASIGNACIÓN</t>
  </si>
  <si>
    <t>Ramo 09 Comunicaciones y Transportes</t>
  </si>
  <si>
    <t>Reconstrucción y Conservación de Carreteras (Ramo 09 - K032)</t>
  </si>
  <si>
    <t>Agustín Rubio - Ignacio Zaragoza, tramo: 0+000 - Km. 11+750, Puente 50.00 ML, subtramo: Km. 9+700 Chapayal</t>
  </si>
  <si>
    <t>Ixhuatán</t>
  </si>
  <si>
    <t>Amatan - Huitiupan, tramo: Km. 0+000 al Km. 18+000</t>
  </si>
  <si>
    <t>Amatán</t>
  </si>
  <si>
    <t>Angel Albino Corzo - Ejido Ignacio Zaragoza, tramo: Km. 0+000 - Km. 14+900</t>
  </si>
  <si>
    <t>Copainalá</t>
  </si>
  <si>
    <t>Aurora Ermita-San José Chapayal, Km. 0+000 al Km. 15+000, subtramo: Km. 6+300 al Km. 15+000</t>
  </si>
  <si>
    <t>Pueblo Nuevo Solistahuacán</t>
  </si>
  <si>
    <t>Bachajón - Sitalá, tramo: Km. 0+000 - Km. 16+800</t>
  </si>
  <si>
    <t>Chilón</t>
  </si>
  <si>
    <t>Camino: Año Juárez - Los Ángeles Km. 0+000 al Km. 5+720</t>
  </si>
  <si>
    <t>Camino: Benavides – Aldama, tramo: Km. 0+000 al Km. 5+400</t>
  </si>
  <si>
    <t>Camino: Buenos Aires - El Porvenir; tramo del Km. 0+000 al Km. 34+000</t>
  </si>
  <si>
    <t>El Porvenir</t>
  </si>
  <si>
    <t>Camino: Chamula – Chenalhó - Corralito, tramo: Km. 0+000 al Km. 6+700</t>
  </si>
  <si>
    <t>Chamula</t>
  </si>
  <si>
    <t>Camino: Chamula - Chenalhó- Icalumtic, tramo: Km. 0+000 al Km. 7+080</t>
  </si>
  <si>
    <t>Camino: Cuauhtémoc - Lázaro Cárdenas - Candelaria, tramo: del Km. 0+000 al Km. 27+600</t>
  </si>
  <si>
    <t>Jiquipilas</t>
  </si>
  <si>
    <t>Camino: E.C. (Larráinzar - Aldama) - Epalchén - Tentic, tramo: Km. 0+000 al Km. 8+680</t>
  </si>
  <si>
    <t>Camino: E.C. Juárez - Ostuacán - Mundo Nuevo - Ent Paraíso, tramo: Km. 0+000 al Km. 17+800</t>
  </si>
  <si>
    <t>Camino: E.C. Tzajalchen - Tojtic - Majomut, tramo: Km. 0+000 al Km. 6+500</t>
  </si>
  <si>
    <t>Camino: El Porvenir - La Grandeza, tramo: Km. 0+000 al Km. 12+000</t>
  </si>
  <si>
    <t>Camino: Icalumtic - Bachen, tramo: Km. 0+000 al Km. 4+560</t>
  </si>
  <si>
    <t>Camino: Icalumtic- Yitic, tramo: Km. 0+000 al Km. 4+700</t>
  </si>
  <si>
    <t>Camino: Ignacio Zaragoza – ranchería Trapiche, tramo: Km. 0+000 al Km. 2+500.</t>
  </si>
  <si>
    <t>Camino: Jiquipilas - Quintana Roo, tramo: del Km. 0+000 al Km. 10+000</t>
  </si>
  <si>
    <t>Camino: Las Minas - Yutniotic - Tzajalchen ll, tramo: Km. 0+000 al Km. 11+640</t>
  </si>
  <si>
    <t>Camino: Oxchuc - Tzopilja, tramo: Km. 0+000 - Km. 20+000</t>
  </si>
  <si>
    <t>Oxchuc</t>
  </si>
  <si>
    <t>Camino: Oxchuc - Yoshib, tramo: Km. 0+000 - Km. 30+000</t>
  </si>
  <si>
    <t>Camino: Perla de Acapulco - El Zapotal, tramo: Km. 0+000 al Km. 10+000</t>
  </si>
  <si>
    <t>Ocosingo</t>
  </si>
  <si>
    <t xml:space="preserve">Camino: Ramal a Pomposo Castellanos, tramo: del Km. 0+000 al Km. 4+800 </t>
  </si>
  <si>
    <t>Camino: Ramal a Vista Hermosa, tramo: del Km. 0+000 al Km. 3+000</t>
  </si>
  <si>
    <t>Camino: Reforma – Ignacio Zaragoza, Tramo Km. 0+000 al Km. 5+900.</t>
  </si>
  <si>
    <t>Camino: Saclamanton - Yitic, tramo: Km. 0+000 al Km. 17+130</t>
  </si>
  <si>
    <t>Camino: San Cristóbal - Tenejapa - Cancuc, tramo: Km. 0+000 al Km. 12+600</t>
  </si>
  <si>
    <t>Camino: San Rafael - Santa Rita, Km. 0+000 al 3+200</t>
  </si>
  <si>
    <t>Camino: Simojovel - La Pimienta, tramo: Km. 0+000 al Km. 8+800</t>
  </si>
  <si>
    <t>Simojovel</t>
  </si>
  <si>
    <t>Camino: Simojovel - Pueblo Nuevo Sitala - Chiviltic, tramo: Km. 0+000 al Km. 33+000</t>
  </si>
  <si>
    <t>Camino: Tecpatan - Francisco León (El Viejo Carmen), tramo: Km. 0+000 al Km. 20+700</t>
  </si>
  <si>
    <t>Tecpatán</t>
  </si>
  <si>
    <t>Camino: Yajalón - Amado Nervo, del Km. 0+000 al Km. 23+800</t>
  </si>
  <si>
    <t>Yajalón</t>
  </si>
  <si>
    <t>Camino: Yalvacakx (Chamula) - Jolpajalton - E.C. Yutniotic, tramo: Km. 0+000 al Km. 7+000</t>
  </si>
  <si>
    <t>Cate - El Bosque – Simojovel - Huitiupan, tramo: Km. 0+000 al Km. 44+000</t>
  </si>
  <si>
    <t>El Bosque</t>
  </si>
  <si>
    <t>Huitiupán</t>
  </si>
  <si>
    <t>Chicoasen - Tecpatan - Malpaso, tramo: Km. 0+000 al Km. 98+200</t>
  </si>
  <si>
    <t>Mezcalapa</t>
  </si>
  <si>
    <t>Cintalapa - Gral. Rafael Calymayor, tramo: Km. 0+000 - Km. 62+000</t>
  </si>
  <si>
    <t>Copainala – Coapilla – Ocotepec, tramo: Km. 0+000 al Km. 43+100</t>
  </si>
  <si>
    <t>Coapilla</t>
  </si>
  <si>
    <t>Ocotepec</t>
  </si>
  <si>
    <t>E.C. ( Raudales Malpaso - Villahermosa) - Plan de Ayala, tramo: Km. 0+000 al Km. 1+200</t>
  </si>
  <si>
    <t>Ostuacán</t>
  </si>
  <si>
    <t>E.C. (Arroyo Grande - Sonora) - Lázaro Cárdenas,  Km. 0+000 al Km. 2+500</t>
  </si>
  <si>
    <t>E.C. (Copainala - Tecpatan) - Campeche, tramo: Km. 0+000 - Km. 9+400</t>
  </si>
  <si>
    <t>E.C. (Estación Juárez - Ostuacán) - Nuevo Xochimilco - Peñitas, tramo: Km. 0+000 - Km. 16+000</t>
  </si>
  <si>
    <t>E.C. (Jiquipilas - Quintana Roo) - Venustiano Carranza - E.C. Santa Isabel, tramo: del Km. 0+000 al Km. 31+514</t>
  </si>
  <si>
    <t xml:space="preserve">E.C. (Peñitas - Nvo. Xochimilco) - Acceso a Acuagranjas dos Lagos, tramo: Km. 0+000 al Km. 1+950 </t>
  </si>
  <si>
    <t>E.C. (Pichucalco - Juárez) - Ej. Nuevo Nicapa, tramo: Km. 6+000 al Km. 13+000</t>
  </si>
  <si>
    <t>E.C. (Pichucalco - Teapa) - ranchería Azufre 1a. Seccion, tramo: Km. 0+000 al Km. 6+700</t>
  </si>
  <si>
    <t>E.C. (Pueblo Nuevo - Jitotol) - Arroyo Grande - Ejido Sonora, Km. 0+000 al Km. 7+560</t>
  </si>
  <si>
    <t>E.C. (Tecpatan - Francisco León) - San José Maspac, tramo: Km. 0+000 - Km. 17+380</t>
  </si>
  <si>
    <t>Francisco León</t>
  </si>
  <si>
    <t>E.C. (Tecpatan - La Libertad - San José Maspac) - La Sardina, tramo: Km. 0+000 - Km. 11+440</t>
  </si>
  <si>
    <t>E.C. (Tecpatan - Raudales Malpaso), Ej. Esperanza de Los Pobres, tramo: Km. 0+000 al Km. 36+000</t>
  </si>
  <si>
    <t>E.C. Santa Teresa - San Manuel, tramo: Km. 0+000 - Km. 27+300</t>
  </si>
  <si>
    <t>El Limar - El Campanario - Salto de Agua, tramo: Km. 0+000 al Km. 15+000</t>
  </si>
  <si>
    <t>Tila</t>
  </si>
  <si>
    <t>El Limar - El Campanario - Salto de Agua, tramo: Km. 15+000 al Km. 27+900</t>
  </si>
  <si>
    <t>El Porvenir - Siltepec, tramo: Km. 0+000 - Km. 23+300</t>
  </si>
  <si>
    <t>Siltepec</t>
  </si>
  <si>
    <t>Est. Juárez - Sta. Martha – Ostuacán, tramo: Km. 0+000 al Km. 20+000</t>
  </si>
  <si>
    <t>Est. Juárez - Sta. Martha - Ostuacán, tramo: Km. 20+000 al Km. 35+000</t>
  </si>
  <si>
    <t>Estación Juárez -Santa Martha - Ostuacán, tramo: Km. 20+000 al Km. 55+000</t>
  </si>
  <si>
    <t>Francisco I. Madero- Salto de Agua tramo: Fco. I. Madero - Paso Naranjo, tramo: Km. 0+000 - Km. 36+200</t>
  </si>
  <si>
    <t>Huitiupan – Amatan, tramo: Km. 0+000 al Km. 45+700, subtramo: Km. 0+000 al Km. 28+400</t>
  </si>
  <si>
    <t>Ixtapangajoya - Zapotillo, tramo: Km. 0+000 al Km. 8+374</t>
  </si>
  <si>
    <t>Ixtapangajoya</t>
  </si>
  <si>
    <t>Jitotol – San Andrés Duraznal, tramo: Km. 0+000 al Km. 24+200</t>
  </si>
  <si>
    <t>Jitotol</t>
  </si>
  <si>
    <t>Juárez - E.C. A Santa Cruz Tepate Abajo, tramo: Km. 0+000 - Km. 25+800</t>
  </si>
  <si>
    <t>Larráinzar - Aldama, tramo: Km. 0+000 - Km. 4+000</t>
  </si>
  <si>
    <t>Larráinzar - Aldama, tramo: Km. 4+000 - Km. 8+500</t>
  </si>
  <si>
    <t>Las Delicias - Guadalupe Victoria - Ignacio Zaragoza - Hermegildo Galeana, tramo; Km. 0+000 - Km. 24+700</t>
  </si>
  <si>
    <t>Nueva Morelia - Pacayalito, tramo: Km. 0+000 al Km. 6+000</t>
  </si>
  <si>
    <t>Amatenango de la Frontera</t>
  </si>
  <si>
    <t>Ocosingo - Altamirano, tramo: Km. 0+000 Al Km. 8+300</t>
  </si>
  <si>
    <t>Ocozocoautla - Apic Pac, tramo: Km. 0+000 - Km. 51+520</t>
  </si>
  <si>
    <t xml:space="preserve">Ostuacán - Xochimilco Viejo, tramo: Km. 0+000 al Km. 4+000 </t>
  </si>
  <si>
    <t>Presa Peñitas - E.C. (Raudales Malpaso - Villahermosa), tramo: Km. 0+000 al Km. 8+500</t>
  </si>
  <si>
    <t>Puente Chebtauch de 20 Ml. Ubicado en el Km. 8+210, del Camino Pantelhó - Santa Lucia</t>
  </si>
  <si>
    <t>Pantelhó</t>
  </si>
  <si>
    <t>Puente de 153 Ml ubicado en el Km. 2+600, del Camino: Nuevo Juan del Grijalva - Nvo. Sayula</t>
  </si>
  <si>
    <t>Puente de 30 ml ubicado en el Km. 0+400 sobre el Camino: E.C. (Agustín Rubio - Ignacio Zaragoza) - Emiliano Zapata</t>
  </si>
  <si>
    <t>Puente San Pedro de 15 ml, ubicado en el Km. 6+500 en el Camino: Belisario Domínguez - Galeana 1a y 2a</t>
  </si>
  <si>
    <t>Puente tubular Crisantemos cabecera municipal en calle Crisantemos, Col. Cactáceas con una longitud de 13.00 Mts.</t>
  </si>
  <si>
    <t>Puente tubular Cristo Rey sobre camino Cristo Rey – Caracol, ubicado en el subtramo Km. 1+424., longitud de 15 Ml.</t>
  </si>
  <si>
    <t xml:space="preserve">Puente tubular José sobre camino a ejido Nuevo Nicapa - Villa Juan Aldama (S/Rio Pichucalco), ubicado en el Km. 15+200 con una longitud de 100 ML </t>
  </si>
  <si>
    <t>Puente vehicular E.C. (Ocosingo - Palenque) - Crucero Alan Sacun - Alan Sacun, Alan Sacun a Piedrón Km. 16+700</t>
  </si>
  <si>
    <t>Rayón - Pantepec - Tapalapa - E.C.(Copainala - Ocotepec), tramo: Km. 0+000 al Km. 30+290</t>
  </si>
  <si>
    <t>Pantepec</t>
  </si>
  <si>
    <t>Rayón</t>
  </si>
  <si>
    <t>Tapalapa</t>
  </si>
  <si>
    <t>Salto De Agua - E.C. (V. Hermosa - Mérida), tramo: Km. 0+000 al Km. 6+200</t>
  </si>
  <si>
    <t>Siltepec - Chicomuselo, tramo: Km. 0+000 - Km. 22+000</t>
  </si>
  <si>
    <t>Simojovel – San Andrés Duraznal, tramo: Km. 0+000 al Km. 23+800</t>
  </si>
  <si>
    <t>San Andrés Duraznal</t>
  </si>
  <si>
    <t>Sta. Rita - Los Ángeles Km. 0+000 al Km. 2+000</t>
  </si>
  <si>
    <t>Temo - Yajalón - Tila - El Limar, tramo: Km. 0+000 al Km. 86+700</t>
  </si>
  <si>
    <t>Tila - Chulum Juárez - Chulum Cárdenas, tramo: del Km. 0+000 al Km. 34+000</t>
  </si>
  <si>
    <t>Trinitaria - Paso Naranjo, tramo: Km. 0+000 al Km. 15+600</t>
  </si>
  <si>
    <t>Túmbala - E.C. (Yajalón - Petalcingo), tramo: Km. 0+000 al Km. 17+200</t>
  </si>
  <si>
    <t>Tumbalá</t>
  </si>
  <si>
    <t>Vicente Guerrero - Francisco León, tramo: Km. 0+000 - Km. 13+700</t>
  </si>
  <si>
    <t>Ramo 23 Provisiones Salariales y Económicas</t>
  </si>
  <si>
    <t>Fondo Regional (Ramo 23 - U019)</t>
  </si>
  <si>
    <t>Construcción de la planta de tratamiento de aguas residuales para beneficiar a las localidades San Vicente, La Cañada, Venustiano Carranza y El Copal</t>
  </si>
  <si>
    <t>Bochil</t>
  </si>
  <si>
    <t>Rehabilitación y ampliación del sistema de agua potable en la localidad Las Maravillas</t>
  </si>
  <si>
    <t>Rehabilitación y ampliación del sistema de alcantarillado sanitario en la localidad Unión Zaragoza</t>
  </si>
  <si>
    <t>INSTITUTO DE LA INFRAESTRUCTURA FÍSICA EDUCATIVA DEL ESTADO DE CHIAPAS</t>
  </si>
  <si>
    <t>FONDO DE APORTACIONES MÚLTIPLES (FAM)</t>
  </si>
  <si>
    <t>02</t>
  </si>
  <si>
    <t>FAM Infraestructura Educativa Básica (Ramo 33 - I007)</t>
  </si>
  <si>
    <t>Jardín de Niños 5 de Febrero</t>
  </si>
  <si>
    <t>Chanal</t>
  </si>
  <si>
    <t>Jardín de Niños Amado Alonso</t>
  </si>
  <si>
    <t>Jardín de Niños Andrés Fábregas Roca</t>
  </si>
  <si>
    <t>Acacoyagua</t>
  </si>
  <si>
    <t>Jardín de Niños Benito Juárez García</t>
  </si>
  <si>
    <t>Jardín de Niños Bernal Díaz del Castillo</t>
  </si>
  <si>
    <t>Jardín de Niños Bernardo R. Villatoro</t>
  </si>
  <si>
    <t>Jardín de Niños Blanca Lidia Trejo</t>
  </si>
  <si>
    <t>Sunuapa</t>
  </si>
  <si>
    <t>Jardín de Niños Cesar Agusto Lara Ramos</t>
  </si>
  <si>
    <t>Arriaga</t>
  </si>
  <si>
    <t>Jardín de Niños Claudio Monet</t>
  </si>
  <si>
    <t>Jardín de Niños Cristóbal Colon</t>
  </si>
  <si>
    <t>Mitontic</t>
  </si>
  <si>
    <t>Jardín de Niños Delina Salgado Palacios</t>
  </si>
  <si>
    <t>Jardín de Niños Efraín Aranda Osorio</t>
  </si>
  <si>
    <t>Frontera Comalapa</t>
  </si>
  <si>
    <t>Jardín de Niños Enrique Rebsamen</t>
  </si>
  <si>
    <t>Jardín de Niños Erasto Urbina García</t>
  </si>
  <si>
    <t>Jardín de Niños Esther Coutiño Orozco</t>
  </si>
  <si>
    <t>Chiapa de Corzo</t>
  </si>
  <si>
    <t>Jardín de Niños Felipe Berriozábal</t>
  </si>
  <si>
    <t>Jardín de Niños Fernando Montes de Oca</t>
  </si>
  <si>
    <t>Jardín de Niños Francisco González Bocanegra</t>
  </si>
  <si>
    <t>Jardín de Niños Francisco José Gabilondo Soler</t>
  </si>
  <si>
    <t>Comitán de Domínguez</t>
  </si>
  <si>
    <t>Jardín de Niños Francisco Márquez</t>
  </si>
  <si>
    <t>Villaflores</t>
  </si>
  <si>
    <t>Jardín de Niños Francisco Petrarca</t>
  </si>
  <si>
    <t>Tuxtla Chico</t>
  </si>
  <si>
    <t>Jardín de Niños Gabriela Mistral</t>
  </si>
  <si>
    <t>Santiago el Pinar</t>
  </si>
  <si>
    <t>Jardín de Niños Ignacio Chávez</t>
  </si>
  <si>
    <t>Huehuetán</t>
  </si>
  <si>
    <t>Jardín de Niños Jaime Sabines Gutiérrez</t>
  </si>
  <si>
    <t>Jardín de Niños José Maria Morelos y Pavón</t>
  </si>
  <si>
    <t>Jardín de Niños José Revueltas</t>
  </si>
  <si>
    <t>Jardín de Niños José Vasconcelos Calderón</t>
  </si>
  <si>
    <t>Jardín de Niños Josefa Ortiz de Domínguez</t>
  </si>
  <si>
    <t>Jardín de Niños Leona Vicario</t>
  </si>
  <si>
    <t>Jardín de Niños Luis Donaldo Colosio Murrieta</t>
  </si>
  <si>
    <t>Jardín de Niños Malintzin</t>
  </si>
  <si>
    <t>Berriozábal</t>
  </si>
  <si>
    <t>Jardín de Niños Manuel Velasco Suarez</t>
  </si>
  <si>
    <t>Jardín de Niños Maria Elena Chanes</t>
  </si>
  <si>
    <t>Bella Vista</t>
  </si>
  <si>
    <t>Jardín de Niños Marie Curie</t>
  </si>
  <si>
    <t>Jardín de Niños Miguel Hidalgo y Costilla</t>
  </si>
  <si>
    <t>Jardín de Niños Niños Héroes</t>
  </si>
  <si>
    <t>Jardín de Niños Ovidio Decroly</t>
  </si>
  <si>
    <t>Jardín de Niños Pedro Moreno</t>
  </si>
  <si>
    <t>Jardín de Niños Salvador Urbina</t>
  </si>
  <si>
    <t>Unión Juárez</t>
  </si>
  <si>
    <t>Jardín de Niños Tirso de Molina</t>
  </si>
  <si>
    <t>San Fernando</t>
  </si>
  <si>
    <t>Jardín de Niños Vicente Guerrero</t>
  </si>
  <si>
    <t>Jardín de Niños Vicente Suarez</t>
  </si>
  <si>
    <t>Primaria  DR. Rodulfo Figueroa Esquinca</t>
  </si>
  <si>
    <t>Primaria  Ricardo Flores Magón</t>
  </si>
  <si>
    <t>Las Rosas</t>
  </si>
  <si>
    <t>Primaria 15 de Mayo</t>
  </si>
  <si>
    <t>Primaria 16 de Septiembre</t>
  </si>
  <si>
    <t>Primaria Adolfo Lopez Mateos</t>
  </si>
  <si>
    <t>La Concordia</t>
  </si>
  <si>
    <t>Primaria Álvaro Obregón</t>
  </si>
  <si>
    <t>Primaria Andrés Quintana Roo</t>
  </si>
  <si>
    <t>Maravilla Tenejapa</t>
  </si>
  <si>
    <t>Primaria Angel Albino Corzo</t>
  </si>
  <si>
    <t>Primaria Belisario Domínguez Palencia</t>
  </si>
  <si>
    <t>Primaria Benito Juárez García</t>
  </si>
  <si>
    <t>Primaria Bonampak</t>
  </si>
  <si>
    <t>Primaria Cuitláhuac</t>
  </si>
  <si>
    <t>Primaria Doña Leona Vicario</t>
  </si>
  <si>
    <t>Primaria Emiliano Zapata Salazar</t>
  </si>
  <si>
    <t>Benemérito de las Américas</t>
  </si>
  <si>
    <t>Primaria Enrique C. Rebsamen</t>
  </si>
  <si>
    <t>Marqués de Comillas</t>
  </si>
  <si>
    <t>Primaria Ernesto Guevara</t>
  </si>
  <si>
    <t>Primaria Francisco Indalecio Madero</t>
  </si>
  <si>
    <t>Primaria Francisco Sarabia</t>
  </si>
  <si>
    <t>Primaria General Álvaro Obregón</t>
  </si>
  <si>
    <t>Primaria General Cesar A. Lara</t>
  </si>
  <si>
    <t>Primaria General Ignacio Zaragoza</t>
  </si>
  <si>
    <t>Primaria Guillermo Prieto</t>
  </si>
  <si>
    <t>Primaria José Maria Morelos y Pavón</t>
  </si>
  <si>
    <t>Primaria José Vasconcelos Calderón</t>
  </si>
  <si>
    <t>Primaria Justo Sierra Méndez</t>
  </si>
  <si>
    <t>Primaria Lázaro Cárdenas del Rio</t>
  </si>
  <si>
    <t>Primaria Leandro Valle</t>
  </si>
  <si>
    <t>Primaria Leona Vicario</t>
  </si>
  <si>
    <t>Tapachula</t>
  </si>
  <si>
    <t>Primaria Lic. Benito Juárez García</t>
  </si>
  <si>
    <t>Primaria Lic. Emilio Rabasa Estebanell</t>
  </si>
  <si>
    <t>Primaria Manuel Altamirano</t>
  </si>
  <si>
    <t>Cacahoatán</t>
  </si>
  <si>
    <t>Primaria Mariano Abasolo</t>
  </si>
  <si>
    <t>Primaria Mariano Matamoros</t>
  </si>
  <si>
    <t>Primaria Matías de Córdova y Ordoñez</t>
  </si>
  <si>
    <t>Primaria Melchor Ocampo</t>
  </si>
  <si>
    <t>La Trinitaria</t>
  </si>
  <si>
    <t>Primaria México</t>
  </si>
  <si>
    <t>Primaria Nicolás Bravo</t>
  </si>
  <si>
    <t>Primaria Niños Héroes</t>
  </si>
  <si>
    <t>Primaria Quetzalcóatl</t>
  </si>
  <si>
    <t>Huixtán</t>
  </si>
  <si>
    <t>Primaria Rafael Ramirez Castañeda</t>
  </si>
  <si>
    <t>La Independencia</t>
  </si>
  <si>
    <t>Primaria Republica de Honduras</t>
  </si>
  <si>
    <t>Primaria Tierra y Libertad</t>
  </si>
  <si>
    <t>Primaria Unión y Progreso</t>
  </si>
  <si>
    <t>Tonalá</t>
  </si>
  <si>
    <t>Primaria Valentín Gomez Farías</t>
  </si>
  <si>
    <t>Primaria Vicente Guerrero</t>
  </si>
  <si>
    <t>Teopisca</t>
  </si>
  <si>
    <t>Secundaria Fray Víctor María Flores</t>
  </si>
  <si>
    <t>Secundaria General Juan de la Barrera</t>
  </si>
  <si>
    <t>Secundaria General Vicente Guerrero</t>
  </si>
  <si>
    <t>Tuzantán</t>
  </si>
  <si>
    <t>Secundaria Tierra y Libertad</t>
  </si>
  <si>
    <t>Secundaria Técnica No. 26</t>
  </si>
  <si>
    <t>Secundaria Técnica No. 116</t>
  </si>
  <si>
    <t>Secundaria Técnica No. 131</t>
  </si>
  <si>
    <t>Secundaria Técnica No. 153</t>
  </si>
  <si>
    <t>Telesecundaria No. 105 Manuel Acuña</t>
  </si>
  <si>
    <t>Telesecundaria No. 147 Raymundo Efraín Enríquez</t>
  </si>
  <si>
    <t>Telesecundaria No. 171 24 de Febrero</t>
  </si>
  <si>
    <t>Telesecundaria No. 215</t>
  </si>
  <si>
    <t>Telesecundaria No. 265 Vicente Guerrero</t>
  </si>
  <si>
    <t>Telesecundaria No. 297 Juan Bosco Occhiena</t>
  </si>
  <si>
    <t>Telesecundaria No. 595 Vicente Guerrero</t>
  </si>
  <si>
    <t>Telesecundaria No. 700 Tierra y Libertada</t>
  </si>
  <si>
    <t>Huixtla</t>
  </si>
  <si>
    <t>Telesecundaria No. 764 José Vasconcelos Calderón</t>
  </si>
  <si>
    <t>Telesecundaria No. 803 Lorenzo Velasco Aquino</t>
  </si>
  <si>
    <t>Telesecundaria No. 883 Belisario Domínguez Palencia</t>
  </si>
  <si>
    <t>Telesecundaria No. 1157 José Vasconcelos Calderón</t>
  </si>
  <si>
    <t>Telesecundaria No. 1233 Fray Pedro de Gante</t>
  </si>
  <si>
    <t>Telesecundaria No. 1251 Octavio Paz Lozano</t>
  </si>
  <si>
    <t>Telesecundaria No. 1372 Rafael Ramirez Castañeda</t>
  </si>
  <si>
    <t>Telesecundaria No. 1403 Bicentenario de la  Independencia</t>
  </si>
  <si>
    <t>Telesecundaria No. 1455 20 de Noviembre</t>
  </si>
  <si>
    <t>Telesecundaria No. 1459 Fray Bartolomé de las Casas</t>
  </si>
  <si>
    <t>2b</t>
  </si>
  <si>
    <t>FAM Certificados de infraestructura Básica (Ramo 33 - I007)</t>
  </si>
  <si>
    <t>Jardín de Niños Abelardo L. Rodríguez</t>
  </si>
  <si>
    <t>Jardín de Niños Alberto Garzón González</t>
  </si>
  <si>
    <t>Jardín de Niños Diego Rivera</t>
  </si>
  <si>
    <t>Jardín de Niños Estefanía Castañeda</t>
  </si>
  <si>
    <t>Jardín de Niños Francisco Indalecio Madero</t>
  </si>
  <si>
    <t>Tenejapa</t>
  </si>
  <si>
    <t>Jardín de Niños Fray Matías de Córdova y Ordoñez</t>
  </si>
  <si>
    <t>Jardín de Niños General Juan Crisóstomo Bonilla</t>
  </si>
  <si>
    <t>Jardín de Niños Gustavo Adolfo Bécquer</t>
  </si>
  <si>
    <t>Suchiate</t>
  </si>
  <si>
    <t>Jardín de Niños Ignacio Allende</t>
  </si>
  <si>
    <t>Jardín de Niños Juan Rulfo</t>
  </si>
  <si>
    <t>Jardín de Niños Maria de Angulo</t>
  </si>
  <si>
    <t>Jardín de Niños Rosario Castellanos Figueroa</t>
  </si>
  <si>
    <t>Jardín de Niños Sor Juana Inés de la Cruz</t>
  </si>
  <si>
    <t>Jardín de Niños Tláloc</t>
  </si>
  <si>
    <t>Primaria 20 de Noviembre</t>
  </si>
  <si>
    <t>Primaria 24 de Febrero</t>
  </si>
  <si>
    <t>Primaria 5 de Febrero</t>
  </si>
  <si>
    <t>Primaria Adolfo Ruiz Cortines</t>
  </si>
  <si>
    <t>Primaria Antonio Caso</t>
  </si>
  <si>
    <t>Primaria Cuauhtémoc</t>
  </si>
  <si>
    <t>Zinacantán</t>
  </si>
  <si>
    <t>Primaria Dr. Belisario Domínguez Palencia</t>
  </si>
  <si>
    <t>Bejucal de Ocampo</t>
  </si>
  <si>
    <t>Primaria Eva Sámano de Lopez Mateos</t>
  </si>
  <si>
    <t>Primaria Federico A. Corzo</t>
  </si>
  <si>
    <t>Primaria Ignacio Ayala</t>
  </si>
  <si>
    <t>Primaria Ignacio José de Allende y Unzaga</t>
  </si>
  <si>
    <t>Primaria Ignacio Zaragoza</t>
  </si>
  <si>
    <t>Primaria José Angel Cenicero</t>
  </si>
  <si>
    <t>Primaria Josefa Ortiz de Domínguez</t>
  </si>
  <si>
    <t>Primaria Manuel Garza Aldape</t>
  </si>
  <si>
    <t>Primaria Marcos Enrique Becerra</t>
  </si>
  <si>
    <t>Primaria Margarita Maza de Juárez</t>
  </si>
  <si>
    <t>Primaria Miguel Hidalgo y Costilla</t>
  </si>
  <si>
    <t>Primaria Ricardo Flores Magón</t>
  </si>
  <si>
    <t>Acapetahua</t>
  </si>
  <si>
    <t>Primaria Salvador Urbina</t>
  </si>
  <si>
    <t>Primaria Sor Juana Inés de la Cruz</t>
  </si>
  <si>
    <t>Primaria Xicotencatl</t>
  </si>
  <si>
    <t>Metapa</t>
  </si>
  <si>
    <t>Secundaria Guadalupe Victoria</t>
  </si>
  <si>
    <t>Secundaria Técnica No. 6 Emilio Rabasa Estebanell</t>
  </si>
  <si>
    <t>Ángel Albino Corzo</t>
  </si>
  <si>
    <t>Telesecundaria No. 170 José Vasconcelos Calderón</t>
  </si>
  <si>
    <t>Telesecundaria No. 268 24 de Febrero</t>
  </si>
  <si>
    <t>Telesecundaria No. 427 Rufino Tamayo</t>
  </si>
  <si>
    <t>Las Margaritas</t>
  </si>
  <si>
    <t>Telesecundaria No. 666 Cuauhtémoc</t>
  </si>
  <si>
    <t>Telesecundaria No. 1100 Paulo Freire</t>
  </si>
  <si>
    <t>Motozintla</t>
  </si>
  <si>
    <t>Telesecundaria No. 1346 Benito Juárez García</t>
  </si>
  <si>
    <t>Telesecundaria No. 1353 Mario Benedetti</t>
  </si>
  <si>
    <t>Telesecundaria No. 1468 Lázaro Cárdenas del Rio</t>
  </si>
  <si>
    <t>Telesecundaria No. 1480 Luis Donaldo Colosio Murrieta</t>
  </si>
  <si>
    <t>3b</t>
  </si>
  <si>
    <t>FAM Certificados de infraestructura Media Superior Ramo 33 - I008</t>
  </si>
  <si>
    <t>Centro de Bachillerato Tecnológico Agropecuario No. 24</t>
  </si>
  <si>
    <t>Escuela Preparatoria Jorge H. Bedwell</t>
  </si>
  <si>
    <t>Escuela Preparatoria No. 2 Ocozocoautla</t>
  </si>
  <si>
    <t>Escuela Preparatoria Renovación Angel Robles Ramirez</t>
  </si>
  <si>
    <t>Acala</t>
  </si>
  <si>
    <t>4b</t>
  </si>
  <si>
    <t>FAM Certificados de infraestructura Superior Ramo 33 - I008</t>
  </si>
  <si>
    <t>Escuela Normal Mactumatzá</t>
  </si>
  <si>
    <t>Reconstrucción y equipamiento de infraestructura educativa en la escuela Primaria Emiliano Zapata Salazar con clave CCT 07DPR3208A en la cabecera municipal (2a. Etapa)</t>
  </si>
  <si>
    <t>Altamirano</t>
  </si>
  <si>
    <t>Reconstrucción y equipamiento de infraestructura educativa en la escuela Primaria Otilio Montaño con clave CCT 07DPB0280P en localidad de Tzontealja</t>
  </si>
  <si>
    <t>Reconstrucción, ampliación y equipamiento de infraestructura educativa en la escuela Primaria Benito Juárez García con clave CCT 07DPB1024F de la localidad Tenango</t>
  </si>
  <si>
    <t>Reconstrucción, ampliación y equipamiento de infraestructura educativa en la escuela Primaria Daniel delgadillo con clave CCT 07DPR3494L de la cabecera municipal (2a. Etapa)</t>
  </si>
  <si>
    <t>Totolapa</t>
  </si>
  <si>
    <t>Reconstrucción, ampliación y equipamiento de infraestructura educativa en la escuela Primaria Eulalio Gutiérrez con clave CCT 07DPB2451F de la localidad Plan de Ayala</t>
  </si>
  <si>
    <t>Reconstrucción, ampliación y equipamiento de infraestructura educativa en la escuela Primaria Lázaro Cárdenas del Rio con clave CCT 07DPR0285L de la localidad San Antonio Las Delicias (Pamala) (2a. Etapa)</t>
  </si>
  <si>
    <t>Reconstrucción, ampliación y equipamiento de infraestructura educativa en la escuela Secundaria General No. 47 Sor Juana Inés de la Cruz con clave CCT 07DES0052P de la cabecera municipal (2a. Etapa)</t>
  </si>
  <si>
    <t>Reconstrucción, ampliación y equipamiento de infraestructura educativa en la escuela Secundaria Técnica No. 119 con clave CCT 07DST0122M de la cabecera municipal</t>
  </si>
  <si>
    <t>Reconstrucción, ampliación y equipamiento de infraestructura educativa en la escuela Secundaria Técnica No. 130 con calve CCT 07DST0133S de la localidad  Chacoma</t>
  </si>
  <si>
    <t>Fondo Metropolitano (Ramo 23 - U057)</t>
  </si>
  <si>
    <t xml:space="preserve">Remodelación y equipamiento de edificio para la creación del Centro Multidisciplinario de Salud Pública y Negocios Internacionales para La Frontera Sur																			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</si>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</sst>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0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6" fillId="0" borderId="0" xfId="3" applyFont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164" fontId="4" fillId="0" borderId="0" xfId="3" applyNumberFormat="1" applyFont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49" fontId="6" fillId="0" borderId="0" xfId="3" applyNumberFormat="1" applyFont="1" applyBorder="1" applyAlignment="1">
      <alignment horizontal="center" vertical="top"/>
    </xf>
    <xf numFmtId="0" fontId="4" fillId="0" borderId="0" xfId="1" applyFont="1" applyBorder="1"/>
    <xf numFmtId="0" fontId="6" fillId="0" borderId="0" xfId="3" applyFont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horizontal="right" vertical="top"/>
    </xf>
    <xf numFmtId="164" fontId="8" fillId="0" borderId="0" xfId="3" applyNumberFormat="1" applyFont="1" applyBorder="1" applyAlignment="1">
      <alignment horizontal="righ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0" fontId="6" fillId="0" borderId="0" xfId="1" applyFont="1" applyBorder="1" applyAlignment="1">
      <alignment horizontal="center" vertical="top"/>
    </xf>
    <xf numFmtId="0" fontId="6" fillId="0" borderId="0" xfId="3" applyFont="1" applyBorder="1" applyAlignment="1">
      <alignment horizontal="right" vertical="top"/>
    </xf>
    <xf numFmtId="164" fontId="9" fillId="0" borderId="0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justify" vertical="top"/>
    </xf>
    <xf numFmtId="0" fontId="6" fillId="0" borderId="0" xfId="1" applyFont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center" vertical="top"/>
    </xf>
    <xf numFmtId="49" fontId="6" fillId="0" borderId="5" xfId="3" applyNumberFormat="1" applyFont="1" applyBorder="1" applyAlignment="1">
      <alignment horizontal="justify" vertical="top"/>
    </xf>
    <xf numFmtId="0" fontId="4" fillId="0" borderId="5" xfId="3" applyFont="1" applyBorder="1" applyAlignment="1">
      <alignment vertical="top"/>
    </xf>
    <xf numFmtId="0" fontId="6" fillId="0" borderId="5" xfId="1" applyFont="1" applyBorder="1" applyAlignment="1">
      <alignment horizontal="center" vertical="top"/>
    </xf>
    <xf numFmtId="0" fontId="6" fillId="0" borderId="5" xfId="1" applyFont="1" applyBorder="1" applyAlignment="1">
      <alignment horizontal="right" vertical="top"/>
    </xf>
    <xf numFmtId="164" fontId="9" fillId="0" borderId="5" xfId="3" applyNumberFormat="1" applyFont="1" applyBorder="1" applyAlignment="1">
      <alignment horizontal="right" vertical="top"/>
    </xf>
    <xf numFmtId="164" fontId="9" fillId="0" borderId="5" xfId="3" applyNumberFormat="1" applyFont="1" applyFill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49" fontId="6" fillId="0" borderId="5" xfId="3" applyNumberFormat="1" applyFont="1" applyBorder="1" applyAlignment="1">
      <alignment horizontal="center" vertical="top"/>
    </xf>
    <xf numFmtId="49" fontId="6" fillId="0" borderId="5" xfId="3" applyNumberFormat="1" applyFont="1" applyBorder="1" applyAlignment="1">
      <alignment horizontal="left" vertical="top"/>
    </xf>
    <xf numFmtId="0" fontId="6" fillId="0" borderId="5" xfId="3" applyFont="1" applyBorder="1" applyAlignment="1">
      <alignment vertical="top"/>
    </xf>
    <xf numFmtId="0" fontId="6" fillId="0" borderId="5" xfId="3" applyFont="1" applyBorder="1" applyAlignment="1">
      <alignment horizontal="center" vertical="top"/>
    </xf>
    <xf numFmtId="0" fontId="6" fillId="0" borderId="0" xfId="1" applyFont="1" applyBorder="1"/>
    <xf numFmtId="49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0" fontId="4" fillId="0" borderId="0" xfId="1" applyFont="1"/>
    <xf numFmtId="0" fontId="4" fillId="0" borderId="0" xfId="3" applyFont="1" applyAlignment="1">
      <alignment vertical="top"/>
    </xf>
    <xf numFmtId="164" fontId="8" fillId="0" borderId="0" xfId="3" applyNumberFormat="1" applyFont="1" applyAlignment="1">
      <alignment horizontal="right" vertical="top"/>
    </xf>
    <xf numFmtId="49" fontId="6" fillId="0" borderId="0" xfId="3" applyNumberFormat="1" applyFont="1" applyAlignment="1">
      <alignment horizontal="justify" vertical="top"/>
    </xf>
    <xf numFmtId="0" fontId="6" fillId="0" borderId="0" xfId="3" applyFont="1" applyAlignment="1">
      <alignment horizontal="center" vertical="top"/>
    </xf>
    <xf numFmtId="164" fontId="9" fillId="0" borderId="0" xfId="3" applyNumberFormat="1" applyFont="1" applyAlignment="1">
      <alignment horizontal="right" vertical="top"/>
    </xf>
    <xf numFmtId="49" fontId="10" fillId="0" borderId="6" xfId="3" applyNumberFormat="1" applyFont="1" applyBorder="1" applyAlignment="1">
      <alignment horizontal="left" vertical="top"/>
    </xf>
    <xf numFmtId="49" fontId="10" fillId="0" borderId="0" xfId="3" applyNumberFormat="1" applyFont="1" applyBorder="1" applyAlignment="1">
      <alignment horizontal="left" vertical="top"/>
    </xf>
  </cellXfs>
  <cellStyles count="4">
    <cellStyle name="Normal" xfId="0" builtinId="0"/>
    <cellStyle name="Normal 2 3" xfId="1"/>
    <cellStyle name="Normal 4 2 2 2" xfId="2"/>
    <cellStyle name="Normal 6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83"/>
  <sheetViews>
    <sheetView showGridLines="0" tabSelected="1" zoomScale="80" zoomScaleNormal="80" workbookViewId="0">
      <selection sqref="A1:N383"/>
    </sheetView>
  </sheetViews>
  <sheetFormatPr baseColWidth="10" defaultRowHeight="12.75" x14ac:dyDescent="0.25"/>
  <cols>
    <col min="1" max="3" width="2" style="60" customWidth="1"/>
    <col min="4" max="4" width="3" style="60" customWidth="1"/>
    <col min="5" max="5" width="95.85546875" style="17" customWidth="1"/>
    <col min="6" max="6" width="2.7109375" style="63" customWidth="1"/>
    <col min="7" max="7" width="30.7109375" style="66" customWidth="1"/>
    <col min="8" max="9" width="13.7109375" style="17" bestFit="1" customWidth="1"/>
    <col min="10" max="10" width="13.7109375" style="17" customWidth="1"/>
    <col min="11" max="12" width="14.42578125" style="17" customWidth="1"/>
    <col min="13" max="13" width="14.28515625" style="17" bestFit="1" customWidth="1"/>
    <col min="14" max="14" width="14.42578125" style="17" customWidth="1"/>
    <col min="15" max="15" width="13" style="17" bestFit="1" customWidth="1"/>
    <col min="16" max="16" width="13.5703125" style="17" customWidth="1"/>
    <col min="17" max="16384" width="11.42578125" style="17"/>
  </cols>
  <sheetData>
    <row r="1" spans="1:16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15.75" customHeight="1" x14ac:dyDescent="0.25">
      <c r="A6" s="5" t="s">
        <v>5</v>
      </c>
      <c r="B6" s="5"/>
      <c r="C6" s="5"/>
      <c r="D6" s="5"/>
      <c r="E6" s="5"/>
      <c r="F6" s="6" t="s">
        <v>6</v>
      </c>
      <c r="G6" s="7"/>
      <c r="H6" s="8" t="s">
        <v>7</v>
      </c>
      <c r="I6" s="9"/>
      <c r="J6" s="9"/>
      <c r="K6" s="9"/>
      <c r="L6" s="9"/>
      <c r="M6" s="9"/>
      <c r="N6" s="9"/>
    </row>
    <row r="7" spans="1:16" s="11" customFormat="1" ht="59.25" customHeight="1" x14ac:dyDescent="0.25">
      <c r="A7" s="5"/>
      <c r="B7" s="5"/>
      <c r="C7" s="5"/>
      <c r="D7" s="5"/>
      <c r="E7" s="5"/>
      <c r="F7" s="6"/>
      <c r="G7" s="7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P7" s="12"/>
    </row>
    <row r="8" spans="1:16" ht="3" customHeight="1" x14ac:dyDescent="0.25">
      <c r="A8" s="13"/>
      <c r="B8" s="13"/>
      <c r="C8" s="13"/>
      <c r="D8" s="13"/>
      <c r="E8" s="14"/>
      <c r="F8" s="15"/>
      <c r="G8" s="16"/>
      <c r="H8" s="14"/>
      <c r="I8" s="14"/>
      <c r="J8" s="14"/>
      <c r="K8" s="14"/>
      <c r="L8" s="14"/>
      <c r="M8" s="14"/>
      <c r="N8" s="14"/>
    </row>
    <row r="9" spans="1:16" s="21" customFormat="1" hidden="1" x14ac:dyDescent="0.25">
      <c r="A9" s="18" t="s">
        <v>14</v>
      </c>
      <c r="B9" s="18"/>
      <c r="C9" s="18"/>
      <c r="D9" s="18"/>
      <c r="E9" s="18"/>
      <c r="F9" s="19"/>
      <c r="G9" s="19"/>
      <c r="H9" s="20">
        <f>SUM(H11,H18,H26,H169)</f>
        <v>189891</v>
      </c>
      <c r="I9" s="20">
        <f t="shared" ref="I9:N9" si="0">SUM(I11,I18,I26,I169)</f>
        <v>240148208</v>
      </c>
      <c r="J9" s="20">
        <f t="shared" si="0"/>
        <v>34155</v>
      </c>
      <c r="K9" s="20">
        <f t="shared" si="0"/>
        <v>666312944</v>
      </c>
      <c r="L9" s="20">
        <f t="shared" si="0"/>
        <v>16763816</v>
      </c>
      <c r="M9" s="20">
        <f t="shared" si="0"/>
        <v>145612066</v>
      </c>
      <c r="N9" s="20">
        <f t="shared" si="0"/>
        <v>1069061080</v>
      </c>
      <c r="P9" s="22"/>
    </row>
    <row r="10" spans="1:16" s="21" customFormat="1" hidden="1" x14ac:dyDescent="0.25">
      <c r="A10" s="13"/>
      <c r="B10" s="13"/>
      <c r="C10" s="13"/>
      <c r="D10" s="13"/>
      <c r="E10" s="13"/>
      <c r="F10" s="19"/>
      <c r="G10" s="19"/>
      <c r="H10" s="20"/>
      <c r="I10" s="20"/>
      <c r="J10" s="20"/>
      <c r="K10" s="20"/>
      <c r="L10" s="20"/>
      <c r="M10" s="20"/>
      <c r="N10" s="20"/>
    </row>
    <row r="11" spans="1:16" s="27" customFormat="1" hidden="1" x14ac:dyDescent="0.25">
      <c r="A11" s="23" t="s">
        <v>15</v>
      </c>
      <c r="B11" s="23"/>
      <c r="C11" s="23"/>
      <c r="D11" s="23"/>
      <c r="E11" s="23"/>
      <c r="F11" s="24"/>
      <c r="G11" s="25"/>
      <c r="H11" s="26">
        <f>SUM(H13)</f>
        <v>0</v>
      </c>
      <c r="I11" s="20">
        <f t="shared" ref="I11:N11" si="1">SUM(I13)</f>
        <v>45637383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0">
        <f t="shared" si="1"/>
        <v>45637383</v>
      </c>
    </row>
    <row r="12" spans="1:16" s="24" customFormat="1" ht="6" hidden="1" customHeight="1" x14ac:dyDescent="0.25">
      <c r="A12" s="28"/>
      <c r="B12" s="28"/>
      <c r="C12" s="28"/>
      <c r="D12" s="29"/>
      <c r="E12" s="28"/>
      <c r="G12" s="30"/>
      <c r="H12" s="30"/>
      <c r="I12" s="20"/>
      <c r="J12" s="30"/>
      <c r="K12" s="30"/>
      <c r="L12" s="30"/>
      <c r="M12" s="30"/>
      <c r="N12" s="20"/>
    </row>
    <row r="13" spans="1:16" s="27" customFormat="1" hidden="1" x14ac:dyDescent="0.25">
      <c r="A13" s="31"/>
      <c r="B13" s="23" t="s">
        <v>16</v>
      </c>
      <c r="C13" s="23"/>
      <c r="D13" s="23"/>
      <c r="E13" s="23"/>
      <c r="F13" s="24"/>
      <c r="G13" s="25"/>
      <c r="H13" s="26">
        <f>SUM(H14)</f>
        <v>0</v>
      </c>
      <c r="I13" s="20">
        <f t="shared" ref="I13:N15" si="2">SUM(I14)</f>
        <v>45637383</v>
      </c>
      <c r="J13" s="26">
        <f t="shared" si="2"/>
        <v>0</v>
      </c>
      <c r="K13" s="26">
        <f t="shared" si="2"/>
        <v>0</v>
      </c>
      <c r="L13" s="26">
        <f t="shared" si="2"/>
        <v>0</v>
      </c>
      <c r="M13" s="26">
        <f t="shared" si="2"/>
        <v>0</v>
      </c>
      <c r="N13" s="20">
        <f t="shared" si="2"/>
        <v>45637383</v>
      </c>
    </row>
    <row r="14" spans="1:16" s="27" customFormat="1" hidden="1" x14ac:dyDescent="0.25">
      <c r="A14" s="31"/>
      <c r="B14" s="31"/>
      <c r="C14" s="23" t="s">
        <v>17</v>
      </c>
      <c r="D14" s="23"/>
      <c r="E14" s="23"/>
      <c r="F14" s="24"/>
      <c r="G14" s="25"/>
      <c r="H14" s="26">
        <f>SUM(H15)</f>
        <v>0</v>
      </c>
      <c r="I14" s="20">
        <f t="shared" si="2"/>
        <v>45637383</v>
      </c>
      <c r="J14" s="26">
        <f t="shared" si="2"/>
        <v>0</v>
      </c>
      <c r="K14" s="26">
        <f t="shared" si="2"/>
        <v>0</v>
      </c>
      <c r="L14" s="26">
        <f t="shared" si="2"/>
        <v>0</v>
      </c>
      <c r="M14" s="26">
        <f t="shared" si="2"/>
        <v>0</v>
      </c>
      <c r="N14" s="20">
        <f t="shared" si="2"/>
        <v>45637383</v>
      </c>
    </row>
    <row r="15" spans="1:16" s="27" customFormat="1" hidden="1" x14ac:dyDescent="0.2">
      <c r="A15" s="31"/>
      <c r="B15" s="31"/>
      <c r="C15" s="28"/>
      <c r="D15" s="32" t="s">
        <v>18</v>
      </c>
      <c r="E15" s="28" t="s">
        <v>19</v>
      </c>
      <c r="F15" s="24"/>
      <c r="G15" s="25"/>
      <c r="H15" s="26">
        <f>SUM(H16)</f>
        <v>0</v>
      </c>
      <c r="I15" s="20">
        <f t="shared" si="2"/>
        <v>45637383</v>
      </c>
      <c r="J15" s="26">
        <f t="shared" si="2"/>
        <v>0</v>
      </c>
      <c r="K15" s="26">
        <f t="shared" si="2"/>
        <v>0</v>
      </c>
      <c r="L15" s="26">
        <f t="shared" si="2"/>
        <v>0</v>
      </c>
      <c r="M15" s="26">
        <f t="shared" si="2"/>
        <v>0</v>
      </c>
      <c r="N15" s="20">
        <f t="shared" si="2"/>
        <v>45637383</v>
      </c>
    </row>
    <row r="16" spans="1:16" s="27" customFormat="1" hidden="1" x14ac:dyDescent="0.25">
      <c r="A16" s="31"/>
      <c r="B16" s="31"/>
      <c r="C16" s="31"/>
      <c r="D16" s="31"/>
      <c r="E16" s="33" t="s">
        <v>20</v>
      </c>
      <c r="F16" s="24"/>
      <c r="G16" s="25" t="s">
        <v>21</v>
      </c>
      <c r="H16" s="34">
        <v>0</v>
      </c>
      <c r="I16" s="35">
        <v>45637383</v>
      </c>
      <c r="J16" s="34">
        <v>0</v>
      </c>
      <c r="K16" s="34">
        <v>0</v>
      </c>
      <c r="L16" s="34">
        <v>0</v>
      </c>
      <c r="M16" s="34">
        <v>0</v>
      </c>
      <c r="N16" s="35">
        <f t="shared" ref="N16" si="3">SUM(H16:M16)</f>
        <v>45637383</v>
      </c>
    </row>
    <row r="17" spans="1:14" s="27" customFormat="1" hidden="1" x14ac:dyDescent="0.25">
      <c r="A17" s="31"/>
      <c r="B17" s="31"/>
      <c r="C17" s="31"/>
      <c r="D17" s="31"/>
      <c r="E17" s="33"/>
      <c r="F17" s="24"/>
      <c r="G17" s="25"/>
      <c r="H17" s="34"/>
      <c r="I17" s="35"/>
      <c r="J17" s="34"/>
      <c r="K17" s="34"/>
      <c r="L17" s="34"/>
      <c r="M17" s="34"/>
      <c r="N17" s="35"/>
    </row>
    <row r="18" spans="1:14" s="27" customFormat="1" hidden="1" x14ac:dyDescent="0.25">
      <c r="A18" s="23" t="s">
        <v>22</v>
      </c>
      <c r="B18" s="23"/>
      <c r="C18" s="23"/>
      <c r="D18" s="23"/>
      <c r="E18" s="23"/>
      <c r="F18" s="24"/>
      <c r="G18" s="25"/>
      <c r="H18" s="20">
        <f>SUM(H20)</f>
        <v>189891</v>
      </c>
      <c r="I18" s="26">
        <f t="shared" ref="I18:N18" si="4">SUM(I20)</f>
        <v>0</v>
      </c>
      <c r="J18" s="26">
        <f t="shared" si="4"/>
        <v>0</v>
      </c>
      <c r="K18" s="26">
        <f t="shared" si="4"/>
        <v>0</v>
      </c>
      <c r="L18" s="26">
        <f t="shared" si="4"/>
        <v>0</v>
      </c>
      <c r="M18" s="26">
        <f t="shared" si="4"/>
        <v>0</v>
      </c>
      <c r="N18" s="20">
        <f t="shared" si="4"/>
        <v>189891</v>
      </c>
    </row>
    <row r="19" spans="1:14" s="24" customFormat="1" ht="6" hidden="1" customHeight="1" x14ac:dyDescent="0.25">
      <c r="A19" s="28"/>
      <c r="B19" s="28"/>
      <c r="C19" s="28"/>
      <c r="D19" s="29"/>
      <c r="E19" s="28"/>
      <c r="G19" s="30"/>
      <c r="H19" s="20"/>
      <c r="I19" s="26"/>
      <c r="J19" s="26"/>
      <c r="K19" s="26"/>
      <c r="L19" s="26"/>
      <c r="M19" s="26"/>
      <c r="N19" s="20"/>
    </row>
    <row r="20" spans="1:14" s="27" customFormat="1" hidden="1" x14ac:dyDescent="0.25">
      <c r="A20" s="31"/>
      <c r="B20" s="23" t="s">
        <v>23</v>
      </c>
      <c r="C20" s="23"/>
      <c r="D20" s="23"/>
      <c r="E20" s="23"/>
      <c r="F20" s="24"/>
      <c r="G20" s="25"/>
      <c r="H20" s="20">
        <f>SUM(H21)</f>
        <v>189891</v>
      </c>
      <c r="I20" s="26">
        <f t="shared" ref="I20:N21" si="5">SUM(I21)</f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0">
        <f t="shared" si="5"/>
        <v>189891</v>
      </c>
    </row>
    <row r="21" spans="1:14" s="27" customFormat="1" hidden="1" x14ac:dyDescent="0.25">
      <c r="A21" s="31"/>
      <c r="B21" s="31"/>
      <c r="C21" s="23" t="s">
        <v>24</v>
      </c>
      <c r="D21" s="23"/>
      <c r="E21" s="23"/>
      <c r="F21" s="24"/>
      <c r="G21" s="25"/>
      <c r="H21" s="20">
        <f>SUM(H22)</f>
        <v>189891</v>
      </c>
      <c r="I21" s="26">
        <f t="shared" si="5"/>
        <v>0</v>
      </c>
      <c r="J21" s="26">
        <f t="shared" si="5"/>
        <v>0</v>
      </c>
      <c r="K21" s="26">
        <f t="shared" si="5"/>
        <v>0</v>
      </c>
      <c r="L21" s="26">
        <f t="shared" si="5"/>
        <v>0</v>
      </c>
      <c r="M21" s="26">
        <f t="shared" si="5"/>
        <v>0</v>
      </c>
      <c r="N21" s="20">
        <f t="shared" si="5"/>
        <v>189891</v>
      </c>
    </row>
    <row r="22" spans="1:14" s="27" customFormat="1" hidden="1" x14ac:dyDescent="0.25">
      <c r="A22" s="31"/>
      <c r="B22" s="31"/>
      <c r="C22" s="28"/>
      <c r="D22" s="29" t="s">
        <v>25</v>
      </c>
      <c r="E22" s="28" t="s">
        <v>26</v>
      </c>
      <c r="F22" s="24"/>
      <c r="G22" s="25"/>
      <c r="H22" s="20">
        <f>SUM(H23:H24)</f>
        <v>189891</v>
      </c>
      <c r="I22" s="26">
        <f t="shared" ref="I22:N22" si="6">SUM(I23:I24)</f>
        <v>0</v>
      </c>
      <c r="J22" s="26">
        <f t="shared" si="6"/>
        <v>0</v>
      </c>
      <c r="K22" s="26">
        <f t="shared" si="6"/>
        <v>0</v>
      </c>
      <c r="L22" s="26">
        <f t="shared" si="6"/>
        <v>0</v>
      </c>
      <c r="M22" s="26">
        <f t="shared" si="6"/>
        <v>0</v>
      </c>
      <c r="N22" s="20">
        <f t="shared" si="6"/>
        <v>189891</v>
      </c>
    </row>
    <row r="23" spans="1:14" s="27" customFormat="1" hidden="1" x14ac:dyDescent="0.25">
      <c r="A23" s="31"/>
      <c r="B23" s="31"/>
      <c r="C23" s="31"/>
      <c r="D23" s="31"/>
      <c r="E23" s="33" t="s">
        <v>27</v>
      </c>
      <c r="F23" s="24"/>
      <c r="G23" s="25" t="s">
        <v>28</v>
      </c>
      <c r="H23" s="35">
        <v>120000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5">
        <f t="shared" ref="N23:N24" si="7">SUM(H23:M23)</f>
        <v>120000</v>
      </c>
    </row>
    <row r="24" spans="1:14" s="27" customFormat="1" hidden="1" x14ac:dyDescent="0.25">
      <c r="A24" s="31"/>
      <c r="B24" s="31"/>
      <c r="C24" s="31"/>
      <c r="D24" s="31"/>
      <c r="E24" s="33" t="s">
        <v>29</v>
      </c>
      <c r="F24" s="24"/>
      <c r="G24" s="25" t="s">
        <v>28</v>
      </c>
      <c r="H24" s="35">
        <v>69891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f t="shared" si="7"/>
        <v>69891</v>
      </c>
    </row>
    <row r="25" spans="1:14" s="27" customFormat="1" hidden="1" x14ac:dyDescent="0.25">
      <c r="A25" s="31"/>
      <c r="B25" s="31"/>
      <c r="C25" s="31"/>
      <c r="D25" s="31"/>
      <c r="E25" s="33"/>
      <c r="F25" s="24"/>
      <c r="G25" s="25"/>
      <c r="H25" s="35"/>
      <c r="I25" s="35"/>
      <c r="J25" s="35"/>
      <c r="K25" s="34"/>
      <c r="L25" s="34"/>
      <c r="M25" s="34"/>
      <c r="N25" s="35"/>
    </row>
    <row r="26" spans="1:14" s="24" customFormat="1" hidden="1" x14ac:dyDescent="0.25">
      <c r="A26" s="23" t="s">
        <v>30</v>
      </c>
      <c r="B26" s="23"/>
      <c r="C26" s="23"/>
      <c r="D26" s="23"/>
      <c r="E26" s="23"/>
      <c r="G26" s="30"/>
      <c r="H26" s="36">
        <f>SUM(H28,H33,H62,H162)</f>
        <v>0</v>
      </c>
      <c r="I26" s="37">
        <f t="shared" ref="I26:N26" si="8">SUM(I28,I33,I62,I162)</f>
        <v>16480311</v>
      </c>
      <c r="J26" s="36">
        <f t="shared" si="8"/>
        <v>0</v>
      </c>
      <c r="K26" s="37">
        <f t="shared" si="8"/>
        <v>666312944</v>
      </c>
      <c r="L26" s="37">
        <f t="shared" si="8"/>
        <v>16763816</v>
      </c>
      <c r="M26" s="37">
        <f t="shared" si="8"/>
        <v>31289346</v>
      </c>
      <c r="N26" s="37">
        <f t="shared" si="8"/>
        <v>730846417</v>
      </c>
    </row>
    <row r="27" spans="1:14" s="24" customFormat="1" ht="6" hidden="1" customHeight="1" x14ac:dyDescent="0.25">
      <c r="A27" s="28"/>
      <c r="B27" s="28"/>
      <c r="C27" s="28"/>
      <c r="D27" s="29"/>
      <c r="E27" s="28"/>
      <c r="G27" s="30"/>
      <c r="H27" s="30"/>
      <c r="I27" s="30"/>
      <c r="J27" s="30"/>
      <c r="K27" s="30"/>
      <c r="L27" s="30"/>
      <c r="M27" s="37"/>
      <c r="N27" s="37"/>
    </row>
    <row r="28" spans="1:14" s="27" customFormat="1" ht="12.75" hidden="1" customHeight="1" x14ac:dyDescent="0.25">
      <c r="A28" s="38"/>
      <c r="B28" s="23" t="s">
        <v>31</v>
      </c>
      <c r="C28" s="23"/>
      <c r="D28" s="23"/>
      <c r="E28" s="23"/>
      <c r="G28" s="25"/>
      <c r="H28" s="36">
        <f>SUM(H29)</f>
        <v>0</v>
      </c>
      <c r="I28" s="36">
        <f t="shared" ref="I28:N30" si="9">SUM(I29)</f>
        <v>0</v>
      </c>
      <c r="J28" s="36">
        <f t="shared" si="9"/>
        <v>0</v>
      </c>
      <c r="K28" s="36">
        <f t="shared" si="9"/>
        <v>0</v>
      </c>
      <c r="L28" s="37">
        <f t="shared" si="9"/>
        <v>14472403</v>
      </c>
      <c r="M28" s="36">
        <f t="shared" si="9"/>
        <v>0</v>
      </c>
      <c r="N28" s="37">
        <f t="shared" si="9"/>
        <v>14472403</v>
      </c>
    </row>
    <row r="29" spans="1:14" s="27" customFormat="1" ht="12.75" hidden="1" customHeight="1" x14ac:dyDescent="0.25">
      <c r="A29" s="38"/>
      <c r="B29" s="38"/>
      <c r="C29" s="23" t="s">
        <v>32</v>
      </c>
      <c r="D29" s="23"/>
      <c r="E29" s="23"/>
      <c r="G29" s="25"/>
      <c r="H29" s="36">
        <f>SUM(H30)</f>
        <v>0</v>
      </c>
      <c r="I29" s="36">
        <f t="shared" si="9"/>
        <v>0</v>
      </c>
      <c r="J29" s="36">
        <f t="shared" si="9"/>
        <v>0</v>
      </c>
      <c r="K29" s="36">
        <f t="shared" si="9"/>
        <v>0</v>
      </c>
      <c r="L29" s="37">
        <f t="shared" si="9"/>
        <v>14472403</v>
      </c>
      <c r="M29" s="36">
        <f t="shared" si="9"/>
        <v>0</v>
      </c>
      <c r="N29" s="37">
        <f t="shared" si="9"/>
        <v>14472403</v>
      </c>
    </row>
    <row r="30" spans="1:14" s="27" customFormat="1" ht="12.75" hidden="1" customHeight="1" x14ac:dyDescent="0.25">
      <c r="A30" s="38"/>
      <c r="B30" s="38"/>
      <c r="C30" s="38"/>
      <c r="D30" s="29" t="s">
        <v>25</v>
      </c>
      <c r="E30" s="28" t="s">
        <v>33</v>
      </c>
      <c r="G30" s="25"/>
      <c r="H30" s="36">
        <f>SUM(H31)</f>
        <v>0</v>
      </c>
      <c r="I30" s="36">
        <f t="shared" si="9"/>
        <v>0</v>
      </c>
      <c r="J30" s="36">
        <f t="shared" si="9"/>
        <v>0</v>
      </c>
      <c r="K30" s="36">
        <f t="shared" si="9"/>
        <v>0</v>
      </c>
      <c r="L30" s="37">
        <f t="shared" si="9"/>
        <v>14472403</v>
      </c>
      <c r="M30" s="36">
        <f t="shared" si="9"/>
        <v>0</v>
      </c>
      <c r="N30" s="37">
        <f t="shared" si="9"/>
        <v>14472403</v>
      </c>
    </row>
    <row r="31" spans="1:14" s="24" customFormat="1" ht="12.75" hidden="1" customHeight="1" x14ac:dyDescent="0.25">
      <c r="A31" s="28"/>
      <c r="B31" s="28"/>
      <c r="C31" s="28"/>
      <c r="D31" s="29"/>
      <c r="E31" s="39" t="s">
        <v>34</v>
      </c>
      <c r="G31" s="40" t="s">
        <v>35</v>
      </c>
      <c r="H31" s="41">
        <v>0</v>
      </c>
      <c r="I31" s="41">
        <v>0</v>
      </c>
      <c r="J31" s="41">
        <v>0</v>
      </c>
      <c r="K31" s="41">
        <v>0</v>
      </c>
      <c r="L31" s="35">
        <v>14472403</v>
      </c>
      <c r="M31" s="41">
        <v>0</v>
      </c>
      <c r="N31" s="35">
        <f t="shared" ref="N31" si="10">SUM(H31:M31)</f>
        <v>14472403</v>
      </c>
    </row>
    <row r="32" spans="1:14" s="27" customFormat="1" ht="4.5" hidden="1" customHeight="1" x14ac:dyDescent="0.25">
      <c r="A32" s="38"/>
      <c r="B32" s="38"/>
      <c r="C32" s="38"/>
      <c r="D32" s="31"/>
      <c r="E32" s="38"/>
      <c r="G32" s="25"/>
      <c r="H32" s="25"/>
      <c r="I32" s="25"/>
      <c r="J32" s="25"/>
      <c r="K32" s="25"/>
      <c r="L32" s="25"/>
      <c r="M32" s="25"/>
      <c r="N32" s="42"/>
    </row>
    <row r="33" spans="1:15" s="24" customFormat="1" ht="12.75" hidden="1" customHeight="1" x14ac:dyDescent="0.25">
      <c r="A33" s="28"/>
      <c r="B33" s="23" t="s">
        <v>36</v>
      </c>
      <c r="C33" s="23"/>
      <c r="D33" s="23"/>
      <c r="E33" s="23"/>
      <c r="G33" s="25"/>
      <c r="H33" s="36">
        <f t="shared" ref="H33:M34" si="11">SUM(H34)</f>
        <v>0</v>
      </c>
      <c r="I33" s="36">
        <f t="shared" si="11"/>
        <v>0</v>
      </c>
      <c r="J33" s="36">
        <f t="shared" si="11"/>
        <v>0</v>
      </c>
      <c r="K33" s="36">
        <f t="shared" si="11"/>
        <v>0</v>
      </c>
      <c r="L33" s="37">
        <f t="shared" si="11"/>
        <v>2291413</v>
      </c>
      <c r="M33" s="37">
        <f t="shared" si="11"/>
        <v>31289346</v>
      </c>
      <c r="N33" s="37">
        <f>SUM(N34)</f>
        <v>33580759</v>
      </c>
      <c r="O33" s="42"/>
    </row>
    <row r="34" spans="1:15" s="24" customFormat="1" ht="12.75" hidden="1" customHeight="1" x14ac:dyDescent="0.25">
      <c r="A34" s="28"/>
      <c r="B34" s="43"/>
      <c r="C34" s="23" t="s">
        <v>37</v>
      </c>
      <c r="D34" s="23"/>
      <c r="E34" s="23"/>
      <c r="G34" s="25"/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7">
        <f t="shared" si="11"/>
        <v>2291413</v>
      </c>
      <c r="M34" s="37">
        <f t="shared" si="11"/>
        <v>31289346</v>
      </c>
      <c r="N34" s="37">
        <f>SUM(N35)</f>
        <v>33580759</v>
      </c>
      <c r="O34" s="42"/>
    </row>
    <row r="35" spans="1:15" s="24" customFormat="1" ht="12.75" hidden="1" customHeight="1" x14ac:dyDescent="0.25">
      <c r="A35" s="28"/>
      <c r="B35" s="43"/>
      <c r="C35" s="28"/>
      <c r="D35" s="29" t="s">
        <v>25</v>
      </c>
      <c r="E35" s="44" t="s">
        <v>38</v>
      </c>
      <c r="G35" s="25"/>
      <c r="H35" s="36">
        <f t="shared" ref="H35:K35" si="12">SUM(H36:H60)</f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7">
        <v>2291413</v>
      </c>
      <c r="M35" s="37">
        <v>31289346</v>
      </c>
      <c r="N35" s="37">
        <v>33580759</v>
      </c>
      <c r="O35" s="42"/>
    </row>
    <row r="36" spans="1:15" s="24" customFormat="1" ht="27" hidden="1" customHeight="1" x14ac:dyDescent="0.25">
      <c r="A36" s="28"/>
      <c r="B36" s="28"/>
      <c r="C36" s="28"/>
      <c r="D36" s="29"/>
      <c r="E36" s="39" t="s">
        <v>39</v>
      </c>
      <c r="G36" s="40" t="s">
        <v>40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2">
        <v>4579444.5</v>
      </c>
      <c r="N36" s="35">
        <f t="shared" ref="N36:N60" si="13">SUM(H36:M36)</f>
        <v>4579444.5</v>
      </c>
      <c r="O36" s="42"/>
    </row>
    <row r="37" spans="1:15" s="24" customFormat="1" ht="27" hidden="1" customHeight="1" x14ac:dyDescent="0.25">
      <c r="A37" s="28"/>
      <c r="B37" s="28"/>
      <c r="C37" s="28"/>
      <c r="D37" s="29"/>
      <c r="E37" s="39" t="s">
        <v>41</v>
      </c>
      <c r="G37" s="40" t="s">
        <v>42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2">
        <v>4032882.6</v>
      </c>
      <c r="N37" s="35">
        <f t="shared" si="13"/>
        <v>4032882.6</v>
      </c>
      <c r="O37" s="42"/>
    </row>
    <row r="38" spans="1:15" s="24" customFormat="1" ht="27" hidden="1" customHeight="1" x14ac:dyDescent="0.25">
      <c r="A38" s="28"/>
      <c r="B38" s="28"/>
      <c r="C38" s="28"/>
      <c r="D38" s="29"/>
      <c r="E38" s="39" t="s">
        <v>43</v>
      </c>
      <c r="G38" s="40" t="s">
        <v>44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2">
        <v>19494</v>
      </c>
      <c r="N38" s="35">
        <f t="shared" si="13"/>
        <v>19494</v>
      </c>
      <c r="O38" s="42"/>
    </row>
    <row r="39" spans="1:15" s="24" customFormat="1" ht="12.75" hidden="1" customHeight="1" x14ac:dyDescent="0.25">
      <c r="A39" s="28"/>
      <c r="B39" s="28"/>
      <c r="C39" s="28"/>
      <c r="D39" s="29"/>
      <c r="E39" s="39" t="s">
        <v>45</v>
      </c>
      <c r="G39" s="40" t="s">
        <v>46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2">
        <v>274468.44</v>
      </c>
      <c r="N39" s="35">
        <f t="shared" si="13"/>
        <v>274468.44</v>
      </c>
      <c r="O39" s="42"/>
    </row>
    <row r="40" spans="1:15" s="24" customFormat="1" ht="12.75" hidden="1" customHeight="1" x14ac:dyDescent="0.25">
      <c r="A40" s="28"/>
      <c r="B40" s="28"/>
      <c r="C40" s="28"/>
      <c r="D40" s="29"/>
      <c r="E40" s="39" t="s">
        <v>47</v>
      </c>
      <c r="G40" s="40" t="s">
        <v>46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2">
        <v>141318.17000000001</v>
      </c>
      <c r="N40" s="35">
        <f t="shared" si="13"/>
        <v>141318.17000000001</v>
      </c>
      <c r="O40" s="42"/>
    </row>
    <row r="41" spans="1:15" s="24" customFormat="1" ht="12.75" hidden="1" customHeight="1" x14ac:dyDescent="0.25">
      <c r="A41" s="28"/>
      <c r="B41" s="28"/>
      <c r="C41" s="28"/>
      <c r="D41" s="29"/>
      <c r="E41" s="39" t="s">
        <v>48</v>
      </c>
      <c r="G41" s="40" t="s">
        <v>49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2">
        <v>2894644.16</v>
      </c>
      <c r="N41" s="35">
        <f t="shared" si="13"/>
        <v>2894644.16</v>
      </c>
      <c r="O41" s="42"/>
    </row>
    <row r="42" spans="1:15" s="24" customFormat="1" ht="12.75" hidden="1" customHeight="1" x14ac:dyDescent="0.25">
      <c r="A42" s="28"/>
      <c r="B42" s="28"/>
      <c r="C42" s="28"/>
      <c r="D42" s="29"/>
      <c r="E42" s="39" t="s">
        <v>50</v>
      </c>
      <c r="G42" s="40" t="s">
        <v>44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2">
        <v>852891.92</v>
      </c>
      <c r="N42" s="35">
        <f t="shared" si="13"/>
        <v>852891.92</v>
      </c>
      <c r="O42" s="42"/>
    </row>
    <row r="43" spans="1:15" s="24" customFormat="1" ht="27" hidden="1" customHeight="1" x14ac:dyDescent="0.25">
      <c r="A43" s="28"/>
      <c r="B43" s="28"/>
      <c r="C43" s="28"/>
      <c r="D43" s="29"/>
      <c r="E43" s="39" t="s">
        <v>51</v>
      </c>
      <c r="G43" s="40" t="s">
        <v>52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2">
        <v>640827.96</v>
      </c>
      <c r="N43" s="35">
        <f t="shared" si="13"/>
        <v>640827.96</v>
      </c>
      <c r="O43" s="42"/>
    </row>
    <row r="44" spans="1:15" s="24" customFormat="1" ht="12.75" hidden="1" customHeight="1" x14ac:dyDescent="0.25">
      <c r="A44" s="28"/>
      <c r="B44" s="28"/>
      <c r="C44" s="28"/>
      <c r="D44" s="29"/>
      <c r="E44" s="39" t="s">
        <v>53</v>
      </c>
      <c r="G44" s="40" t="s">
        <v>49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2">
        <v>3823317.71</v>
      </c>
      <c r="N44" s="35">
        <f t="shared" si="13"/>
        <v>3823317.71</v>
      </c>
      <c r="O44" s="42"/>
    </row>
    <row r="45" spans="1:15" s="24" customFormat="1" ht="27" hidden="1" customHeight="1" x14ac:dyDescent="0.25">
      <c r="A45" s="28"/>
      <c r="B45" s="28"/>
      <c r="C45" s="28"/>
      <c r="D45" s="29"/>
      <c r="E45" s="39" t="s">
        <v>54</v>
      </c>
      <c r="G45" s="40" t="s">
        <v>49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2">
        <v>2232061.88</v>
      </c>
      <c r="N45" s="35">
        <f t="shared" si="13"/>
        <v>2232061.88</v>
      </c>
      <c r="O45" s="42"/>
    </row>
    <row r="46" spans="1:15" s="24" customFormat="1" ht="13.5" hidden="1" customHeight="1" x14ac:dyDescent="0.25">
      <c r="A46" s="28"/>
      <c r="B46" s="28"/>
      <c r="C46" s="28"/>
      <c r="D46" s="29"/>
      <c r="E46" s="39" t="s">
        <v>55</v>
      </c>
      <c r="G46" s="40" t="s">
        <v>56</v>
      </c>
      <c r="H46" s="41">
        <v>0</v>
      </c>
      <c r="I46" s="41">
        <v>0</v>
      </c>
      <c r="J46" s="41">
        <v>0</v>
      </c>
      <c r="K46" s="41">
        <v>0</v>
      </c>
      <c r="L46" s="42">
        <v>265056.03999999998</v>
      </c>
      <c r="M46" s="41">
        <v>0</v>
      </c>
      <c r="N46" s="35">
        <f t="shared" si="13"/>
        <v>265056.03999999998</v>
      </c>
      <c r="O46" s="42"/>
    </row>
    <row r="47" spans="1:15" s="24" customFormat="1" ht="12.75" hidden="1" customHeight="1" x14ac:dyDescent="0.25">
      <c r="A47" s="28"/>
      <c r="B47" s="28"/>
      <c r="C47" s="28"/>
      <c r="D47" s="29"/>
      <c r="E47" s="39" t="s">
        <v>57</v>
      </c>
      <c r="G47" s="40" t="s">
        <v>58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2">
        <v>45932.75</v>
      </c>
      <c r="N47" s="35">
        <f t="shared" si="13"/>
        <v>45932.75</v>
      </c>
      <c r="O47" s="42"/>
    </row>
    <row r="48" spans="1:15" s="24" customFormat="1" ht="27" hidden="1" customHeight="1" x14ac:dyDescent="0.25">
      <c r="A48" s="28"/>
      <c r="B48" s="28"/>
      <c r="C48" s="28"/>
      <c r="D48" s="29"/>
      <c r="E48" s="39" t="s">
        <v>59</v>
      </c>
      <c r="G48" s="40" t="s">
        <v>52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2">
        <v>693361.12</v>
      </c>
      <c r="N48" s="35">
        <f t="shared" si="13"/>
        <v>693361.12</v>
      </c>
      <c r="O48" s="42"/>
    </row>
    <row r="49" spans="1:16" s="24" customFormat="1" ht="27" hidden="1" customHeight="1" x14ac:dyDescent="0.25">
      <c r="A49" s="28"/>
      <c r="B49" s="28"/>
      <c r="C49" s="28"/>
      <c r="D49" s="29"/>
      <c r="E49" s="39" t="s">
        <v>60</v>
      </c>
      <c r="G49" s="40" t="s">
        <v>52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2">
        <v>820552.94</v>
      </c>
      <c r="N49" s="35">
        <f t="shared" si="13"/>
        <v>820552.94</v>
      </c>
      <c r="O49" s="42"/>
    </row>
    <row r="50" spans="1:16" s="24" customFormat="1" ht="27" hidden="1" customHeight="1" x14ac:dyDescent="0.25">
      <c r="A50" s="28"/>
      <c r="B50" s="28"/>
      <c r="C50" s="28"/>
      <c r="D50" s="29"/>
      <c r="E50" s="39" t="s">
        <v>61</v>
      </c>
      <c r="G50" s="40" t="s">
        <v>52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2">
        <v>437821.69</v>
      </c>
      <c r="N50" s="35">
        <f t="shared" si="13"/>
        <v>437821.69</v>
      </c>
      <c r="O50" s="42"/>
    </row>
    <row r="51" spans="1:16" s="24" customFormat="1" ht="26.25" hidden="1" customHeight="1" x14ac:dyDescent="0.25">
      <c r="A51" s="28"/>
      <c r="B51" s="28"/>
      <c r="C51" s="28"/>
      <c r="D51" s="29"/>
      <c r="E51" s="39" t="s">
        <v>62</v>
      </c>
      <c r="G51" s="40" t="s">
        <v>63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2">
        <v>3072216.73</v>
      </c>
      <c r="N51" s="35">
        <f t="shared" si="13"/>
        <v>3072216.73</v>
      </c>
      <c r="O51" s="42"/>
    </row>
    <row r="52" spans="1:16" s="24" customFormat="1" ht="12.75" hidden="1" customHeight="1" x14ac:dyDescent="0.25">
      <c r="A52" s="28"/>
      <c r="B52" s="28"/>
      <c r="C52" s="28"/>
      <c r="D52" s="29"/>
      <c r="E52" s="39" t="s">
        <v>64</v>
      </c>
      <c r="G52" s="40" t="s">
        <v>65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2">
        <v>2337628.8199999998</v>
      </c>
      <c r="N52" s="35">
        <f t="shared" si="13"/>
        <v>2337628.8199999998</v>
      </c>
    </row>
    <row r="53" spans="1:16" s="24" customFormat="1" ht="26.25" hidden="1" customHeight="1" x14ac:dyDescent="0.25">
      <c r="A53" s="28"/>
      <c r="B53" s="28"/>
      <c r="C53" s="28"/>
      <c r="D53" s="29"/>
      <c r="E53" s="39" t="s">
        <v>66</v>
      </c>
      <c r="G53" s="40" t="s">
        <v>63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2">
        <v>1478404.83</v>
      </c>
      <c r="N53" s="35">
        <f t="shared" si="13"/>
        <v>1478404.83</v>
      </c>
      <c r="O53" s="42"/>
    </row>
    <row r="54" spans="1:16" s="24" customFormat="1" ht="12.75" hidden="1" customHeight="1" x14ac:dyDescent="0.25">
      <c r="A54" s="28"/>
      <c r="B54" s="28"/>
      <c r="C54" s="28"/>
      <c r="D54" s="29"/>
      <c r="E54" s="39" t="s">
        <v>67</v>
      </c>
      <c r="G54" s="40" t="s">
        <v>68</v>
      </c>
      <c r="H54" s="41">
        <v>0</v>
      </c>
      <c r="I54" s="41">
        <v>0</v>
      </c>
      <c r="J54" s="41">
        <v>0</v>
      </c>
      <c r="K54" s="41">
        <v>0</v>
      </c>
      <c r="L54" s="42">
        <v>1935272.27</v>
      </c>
      <c r="M54" s="41">
        <v>0</v>
      </c>
      <c r="N54" s="35">
        <f t="shared" si="13"/>
        <v>1935272.27</v>
      </c>
    </row>
    <row r="55" spans="1:16" s="24" customFormat="1" ht="12.75" hidden="1" customHeight="1" x14ac:dyDescent="0.25">
      <c r="A55" s="28"/>
      <c r="B55" s="28"/>
      <c r="C55" s="28"/>
      <c r="D55" s="29"/>
      <c r="E55" s="39" t="s">
        <v>69</v>
      </c>
      <c r="G55" s="40" t="s">
        <v>70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2">
        <v>3342.75</v>
      </c>
      <c r="N55" s="35">
        <f t="shared" si="13"/>
        <v>3342.75</v>
      </c>
      <c r="O55" s="42"/>
    </row>
    <row r="56" spans="1:16" s="24" customFormat="1" ht="13.5" hidden="1" customHeight="1" x14ac:dyDescent="0.25">
      <c r="A56" s="28"/>
      <c r="B56" s="28"/>
      <c r="C56" s="28"/>
      <c r="D56" s="29"/>
      <c r="E56" s="39" t="s">
        <v>71</v>
      </c>
      <c r="G56" s="40" t="s">
        <v>52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2">
        <v>841037.36</v>
      </c>
      <c r="N56" s="35">
        <f t="shared" si="13"/>
        <v>841037.36</v>
      </c>
      <c r="O56" s="42"/>
    </row>
    <row r="57" spans="1:16" s="24" customFormat="1" ht="12.75" hidden="1" customHeight="1" x14ac:dyDescent="0.25">
      <c r="A57" s="28"/>
      <c r="B57" s="28"/>
      <c r="C57" s="28"/>
      <c r="D57" s="29"/>
      <c r="E57" s="39" t="s">
        <v>72</v>
      </c>
      <c r="G57" s="40" t="s">
        <v>73</v>
      </c>
      <c r="H57" s="41">
        <v>0</v>
      </c>
      <c r="I57" s="41">
        <v>0</v>
      </c>
      <c r="J57" s="41">
        <v>0</v>
      </c>
      <c r="K57" s="41">
        <v>0</v>
      </c>
      <c r="L57" s="42">
        <v>91084.36</v>
      </c>
      <c r="M57" s="41">
        <v>0</v>
      </c>
      <c r="N57" s="35">
        <f t="shared" si="13"/>
        <v>91084.36</v>
      </c>
      <c r="O57" s="42"/>
    </row>
    <row r="58" spans="1:16" s="24" customFormat="1" ht="26.25" hidden="1" customHeight="1" x14ac:dyDescent="0.25">
      <c r="A58" s="28"/>
      <c r="B58" s="28"/>
      <c r="C58" s="28"/>
      <c r="D58" s="29"/>
      <c r="E58" s="39" t="s">
        <v>74</v>
      </c>
      <c r="G58" s="40" t="s">
        <v>63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2">
        <v>1053425.8700000001</v>
      </c>
      <c r="N58" s="35">
        <f t="shared" si="13"/>
        <v>1053425.8700000001</v>
      </c>
      <c r="O58" s="42"/>
    </row>
    <row r="59" spans="1:16" s="24" customFormat="1" ht="12.75" hidden="1" customHeight="1" x14ac:dyDescent="0.25">
      <c r="A59" s="28"/>
      <c r="B59" s="28"/>
      <c r="C59" s="28"/>
      <c r="D59" s="29"/>
      <c r="E59" s="39" t="s">
        <v>75</v>
      </c>
      <c r="G59" s="40" t="s">
        <v>70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2">
        <v>746984.68</v>
      </c>
      <c r="N59" s="35">
        <f t="shared" si="13"/>
        <v>746984.68</v>
      </c>
      <c r="O59" s="42"/>
    </row>
    <row r="60" spans="1:16" s="24" customFormat="1" ht="26.25" hidden="1" customHeight="1" x14ac:dyDescent="0.25">
      <c r="A60" s="28"/>
      <c r="B60" s="28"/>
      <c r="C60" s="28"/>
      <c r="D60" s="29"/>
      <c r="E60" s="39" t="s">
        <v>76</v>
      </c>
      <c r="G60" s="40" t="s">
        <v>46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2">
        <v>267285.71999999997</v>
      </c>
      <c r="N60" s="35">
        <f t="shared" si="13"/>
        <v>267285.71999999997</v>
      </c>
      <c r="O60" s="42"/>
    </row>
    <row r="61" spans="1:16" s="24" customFormat="1" ht="6" hidden="1" customHeight="1" x14ac:dyDescent="0.25">
      <c r="A61" s="28"/>
      <c r="B61" s="28"/>
      <c r="C61" s="28"/>
      <c r="D61" s="29"/>
      <c r="E61" s="39"/>
      <c r="G61" s="40"/>
      <c r="H61" s="40"/>
      <c r="I61" s="40"/>
      <c r="J61" s="40"/>
      <c r="K61" s="40"/>
      <c r="L61" s="40"/>
      <c r="M61" s="40"/>
      <c r="N61" s="42"/>
      <c r="O61" s="42"/>
    </row>
    <row r="62" spans="1:16" s="24" customFormat="1" hidden="1" x14ac:dyDescent="0.25">
      <c r="A62" s="29"/>
      <c r="B62" s="23" t="s">
        <v>77</v>
      </c>
      <c r="C62" s="23"/>
      <c r="D62" s="23"/>
      <c r="E62" s="23"/>
      <c r="G62" s="25"/>
      <c r="H62" s="36">
        <f t="shared" ref="H62:N63" si="14">SUM(H63)</f>
        <v>0</v>
      </c>
      <c r="I62" s="36">
        <f t="shared" si="14"/>
        <v>0</v>
      </c>
      <c r="J62" s="36">
        <f t="shared" si="14"/>
        <v>0</v>
      </c>
      <c r="K62" s="37">
        <f t="shared" si="14"/>
        <v>666312944</v>
      </c>
      <c r="L62" s="36">
        <f t="shared" si="14"/>
        <v>0</v>
      </c>
      <c r="M62" s="36">
        <f t="shared" si="14"/>
        <v>0</v>
      </c>
      <c r="N62" s="37">
        <f t="shared" si="14"/>
        <v>666312944</v>
      </c>
      <c r="O62" s="27"/>
      <c r="P62" s="27"/>
    </row>
    <row r="63" spans="1:16" s="27" customFormat="1" hidden="1" x14ac:dyDescent="0.25">
      <c r="A63" s="29"/>
      <c r="B63" s="29"/>
      <c r="C63" s="23" t="s">
        <v>78</v>
      </c>
      <c r="D63" s="23"/>
      <c r="E63" s="23"/>
      <c r="F63" s="24"/>
      <c r="G63" s="25"/>
      <c r="H63" s="36">
        <f t="shared" si="14"/>
        <v>0</v>
      </c>
      <c r="I63" s="36">
        <f t="shared" si="14"/>
        <v>0</v>
      </c>
      <c r="J63" s="36">
        <f t="shared" si="14"/>
        <v>0</v>
      </c>
      <c r="K63" s="37">
        <f t="shared" si="14"/>
        <v>666312944</v>
      </c>
      <c r="L63" s="36">
        <f t="shared" si="14"/>
        <v>0</v>
      </c>
      <c r="M63" s="36">
        <f t="shared" si="14"/>
        <v>0</v>
      </c>
      <c r="N63" s="37">
        <f t="shared" si="14"/>
        <v>666312944</v>
      </c>
    </row>
    <row r="64" spans="1:16" s="27" customFormat="1" hidden="1" x14ac:dyDescent="0.25">
      <c r="A64" s="29"/>
      <c r="B64" s="29"/>
      <c r="C64" s="28"/>
      <c r="D64" s="29" t="s">
        <v>25</v>
      </c>
      <c r="E64" s="28" t="s">
        <v>79</v>
      </c>
      <c r="F64" s="24"/>
      <c r="G64" s="25"/>
      <c r="H64" s="36">
        <f t="shared" ref="H64:J64" si="15">SUM(H65:H160)</f>
        <v>0</v>
      </c>
      <c r="I64" s="36">
        <f t="shared" si="15"/>
        <v>0</v>
      </c>
      <c r="J64" s="36">
        <f t="shared" si="15"/>
        <v>0</v>
      </c>
      <c r="K64" s="37">
        <v>666312944</v>
      </c>
      <c r="L64" s="36">
        <f t="shared" ref="L64:M64" si="16">SUM(L65:L160)</f>
        <v>0</v>
      </c>
      <c r="M64" s="36">
        <f t="shared" si="16"/>
        <v>0</v>
      </c>
      <c r="N64" s="37">
        <v>666312944</v>
      </c>
    </row>
    <row r="65" spans="1:15" s="24" customFormat="1" ht="12.75" hidden="1" customHeight="1" x14ac:dyDescent="0.25">
      <c r="A65" s="28"/>
      <c r="B65" s="28"/>
      <c r="C65" s="28"/>
      <c r="D65" s="29"/>
      <c r="E65" s="39" t="s">
        <v>80</v>
      </c>
      <c r="G65" s="40" t="s">
        <v>81</v>
      </c>
      <c r="H65" s="45">
        <v>0</v>
      </c>
      <c r="I65" s="45">
        <v>0</v>
      </c>
      <c r="J65" s="45">
        <v>0</v>
      </c>
      <c r="K65" s="42">
        <v>384947.16</v>
      </c>
      <c r="L65" s="45">
        <v>0</v>
      </c>
      <c r="M65" s="45">
        <v>0</v>
      </c>
      <c r="N65" s="35">
        <f t="shared" ref="N65:N128" si="17">SUM(H65:M65)</f>
        <v>384947.16</v>
      </c>
      <c r="O65" s="42"/>
    </row>
    <row r="66" spans="1:15" s="24" customFormat="1" ht="12.75" hidden="1" customHeight="1" x14ac:dyDescent="0.25">
      <c r="A66" s="28"/>
      <c r="B66" s="28"/>
      <c r="C66" s="28"/>
      <c r="D66" s="29"/>
      <c r="E66" s="39" t="s">
        <v>82</v>
      </c>
      <c r="G66" s="40" t="s">
        <v>83</v>
      </c>
      <c r="H66" s="45">
        <v>0</v>
      </c>
      <c r="I66" s="45">
        <v>0</v>
      </c>
      <c r="J66" s="45">
        <v>0</v>
      </c>
      <c r="K66" s="42">
        <v>12619603.6</v>
      </c>
      <c r="L66" s="45">
        <v>0</v>
      </c>
      <c r="M66" s="45">
        <v>0</v>
      </c>
      <c r="N66" s="35">
        <f t="shared" si="17"/>
        <v>12619603.6</v>
      </c>
      <c r="O66" s="42"/>
    </row>
    <row r="67" spans="1:15" s="24" customFormat="1" ht="12.75" hidden="1" customHeight="1" x14ac:dyDescent="0.25">
      <c r="A67" s="28"/>
      <c r="B67" s="28"/>
      <c r="C67" s="28"/>
      <c r="D67" s="29"/>
      <c r="E67" s="39" t="s">
        <v>84</v>
      </c>
      <c r="G67" s="40" t="s">
        <v>85</v>
      </c>
      <c r="H67" s="45">
        <v>0</v>
      </c>
      <c r="I67" s="45">
        <v>0</v>
      </c>
      <c r="J67" s="45">
        <v>0</v>
      </c>
      <c r="K67" s="42">
        <v>458272.28</v>
      </c>
      <c r="L67" s="45">
        <v>0</v>
      </c>
      <c r="M67" s="45">
        <v>0</v>
      </c>
      <c r="N67" s="35">
        <f t="shared" si="17"/>
        <v>458272.28</v>
      </c>
      <c r="O67" s="42"/>
    </row>
    <row r="68" spans="1:15" s="24" customFormat="1" ht="12.75" hidden="1" customHeight="1" x14ac:dyDescent="0.25">
      <c r="A68" s="28"/>
      <c r="B68" s="28"/>
      <c r="C68" s="28"/>
      <c r="D68" s="29"/>
      <c r="E68" s="39" t="s">
        <v>86</v>
      </c>
      <c r="G68" s="40" t="s">
        <v>87</v>
      </c>
      <c r="H68" s="45">
        <v>0</v>
      </c>
      <c r="I68" s="45">
        <v>0</v>
      </c>
      <c r="J68" s="45">
        <v>0</v>
      </c>
      <c r="K68" s="42">
        <v>2792958.97</v>
      </c>
      <c r="L68" s="45">
        <v>0</v>
      </c>
      <c r="M68" s="45">
        <v>0</v>
      </c>
      <c r="N68" s="35">
        <f t="shared" si="17"/>
        <v>2792958.97</v>
      </c>
      <c r="O68" s="42"/>
    </row>
    <row r="69" spans="1:15" s="24" customFormat="1" ht="12.75" hidden="1" customHeight="1" x14ac:dyDescent="0.25">
      <c r="A69" s="28"/>
      <c r="B69" s="28"/>
      <c r="C69" s="28"/>
      <c r="D69" s="29"/>
      <c r="E69" s="39" t="s">
        <v>88</v>
      </c>
      <c r="G69" s="40" t="s">
        <v>89</v>
      </c>
      <c r="H69" s="45">
        <v>0</v>
      </c>
      <c r="I69" s="45">
        <v>0</v>
      </c>
      <c r="J69" s="45">
        <v>0</v>
      </c>
      <c r="K69" s="42">
        <v>9123049.8300000001</v>
      </c>
      <c r="L69" s="45">
        <v>0</v>
      </c>
      <c r="M69" s="45">
        <v>0</v>
      </c>
      <c r="N69" s="35">
        <f t="shared" si="17"/>
        <v>9123049.8300000001</v>
      </c>
      <c r="O69" s="42"/>
    </row>
    <row r="70" spans="1:15" s="24" customFormat="1" ht="12.75" hidden="1" customHeight="1" x14ac:dyDescent="0.25">
      <c r="A70" s="28"/>
      <c r="B70" s="28"/>
      <c r="C70" s="28"/>
      <c r="D70" s="29"/>
      <c r="E70" s="39" t="s">
        <v>90</v>
      </c>
      <c r="G70" s="40" t="s">
        <v>87</v>
      </c>
      <c r="H70" s="45">
        <v>0</v>
      </c>
      <c r="I70" s="45">
        <v>0</v>
      </c>
      <c r="J70" s="45">
        <v>0</v>
      </c>
      <c r="K70" s="42">
        <v>2701347.18</v>
      </c>
      <c r="L70" s="45">
        <v>0</v>
      </c>
      <c r="M70" s="45">
        <v>0</v>
      </c>
      <c r="N70" s="35">
        <f t="shared" si="17"/>
        <v>2701347.18</v>
      </c>
      <c r="O70" s="42"/>
    </row>
    <row r="71" spans="1:15" s="24" customFormat="1" ht="12.75" hidden="1" customHeight="1" x14ac:dyDescent="0.25">
      <c r="A71" s="28"/>
      <c r="B71" s="28"/>
      <c r="C71" s="28"/>
      <c r="D71" s="29"/>
      <c r="E71" s="39" t="s">
        <v>91</v>
      </c>
      <c r="G71" s="40" t="s">
        <v>46</v>
      </c>
      <c r="H71" s="45">
        <v>0</v>
      </c>
      <c r="I71" s="45">
        <v>0</v>
      </c>
      <c r="J71" s="45">
        <v>0</v>
      </c>
      <c r="K71" s="42">
        <v>2214729.9700000002</v>
      </c>
      <c r="L71" s="45">
        <v>0</v>
      </c>
      <c r="M71" s="45">
        <v>0</v>
      </c>
      <c r="N71" s="35">
        <f t="shared" si="17"/>
        <v>2214729.9700000002</v>
      </c>
      <c r="O71" s="42"/>
    </row>
    <row r="72" spans="1:15" s="24" customFormat="1" ht="12.75" hidden="1" customHeight="1" x14ac:dyDescent="0.25">
      <c r="A72" s="28"/>
      <c r="B72" s="28"/>
      <c r="C72" s="28"/>
      <c r="D72" s="29"/>
      <c r="E72" s="39" t="s">
        <v>92</v>
      </c>
      <c r="G72" s="40" t="s">
        <v>93</v>
      </c>
      <c r="H72" s="45">
        <v>0</v>
      </c>
      <c r="I72" s="45">
        <v>0</v>
      </c>
      <c r="J72" s="45">
        <v>0</v>
      </c>
      <c r="K72" s="42">
        <v>100000</v>
      </c>
      <c r="L72" s="45">
        <v>0</v>
      </c>
      <c r="M72" s="45">
        <v>0</v>
      </c>
      <c r="N72" s="35">
        <f t="shared" si="17"/>
        <v>100000</v>
      </c>
      <c r="O72" s="42"/>
    </row>
    <row r="73" spans="1:15" s="24" customFormat="1" ht="12.75" hidden="1" customHeight="1" x14ac:dyDescent="0.25">
      <c r="A73" s="28"/>
      <c r="B73" s="28"/>
      <c r="C73" s="28"/>
      <c r="D73" s="29"/>
      <c r="E73" s="39" t="s">
        <v>94</v>
      </c>
      <c r="G73" s="40" t="s">
        <v>95</v>
      </c>
      <c r="H73" s="45">
        <v>0</v>
      </c>
      <c r="I73" s="45">
        <v>0</v>
      </c>
      <c r="J73" s="45">
        <v>0</v>
      </c>
      <c r="K73" s="42">
        <v>2008451.33</v>
      </c>
      <c r="L73" s="45">
        <v>0</v>
      </c>
      <c r="M73" s="45">
        <v>0</v>
      </c>
      <c r="N73" s="35">
        <f t="shared" si="17"/>
        <v>2008451.33</v>
      </c>
      <c r="O73" s="42"/>
    </row>
    <row r="74" spans="1:15" s="24" customFormat="1" ht="12.75" hidden="1" customHeight="1" x14ac:dyDescent="0.25">
      <c r="A74" s="28"/>
      <c r="B74" s="28"/>
      <c r="C74" s="28"/>
      <c r="D74" s="29"/>
      <c r="E74" s="39" t="s">
        <v>96</v>
      </c>
      <c r="G74" s="40" t="s">
        <v>95</v>
      </c>
      <c r="H74" s="45">
        <v>0</v>
      </c>
      <c r="I74" s="45">
        <v>0</v>
      </c>
      <c r="J74" s="45">
        <v>0</v>
      </c>
      <c r="K74" s="42">
        <v>211916.17</v>
      </c>
      <c r="L74" s="45">
        <v>0</v>
      </c>
      <c r="M74" s="45">
        <v>0</v>
      </c>
      <c r="N74" s="35">
        <f t="shared" si="17"/>
        <v>211916.17</v>
      </c>
      <c r="O74" s="42"/>
    </row>
    <row r="75" spans="1:15" s="24" customFormat="1" ht="12.75" hidden="1" customHeight="1" x14ac:dyDescent="0.25">
      <c r="A75" s="28"/>
      <c r="B75" s="28"/>
      <c r="C75" s="28"/>
      <c r="D75" s="29"/>
      <c r="E75" s="39" t="s">
        <v>97</v>
      </c>
      <c r="G75" s="40" t="s">
        <v>98</v>
      </c>
      <c r="H75" s="45">
        <v>0</v>
      </c>
      <c r="I75" s="45">
        <v>0</v>
      </c>
      <c r="J75" s="45">
        <v>0</v>
      </c>
      <c r="K75" s="42">
        <v>6084309.9400000004</v>
      </c>
      <c r="L75" s="45">
        <v>0</v>
      </c>
      <c r="M75" s="45">
        <v>0</v>
      </c>
      <c r="N75" s="35">
        <f t="shared" si="17"/>
        <v>6084309.9400000004</v>
      </c>
      <c r="O75" s="42"/>
    </row>
    <row r="76" spans="1:15" s="24" customFormat="1" ht="12.75" hidden="1" customHeight="1" x14ac:dyDescent="0.25">
      <c r="A76" s="28"/>
      <c r="B76" s="28"/>
      <c r="C76" s="28"/>
      <c r="D76" s="29"/>
      <c r="E76" s="39" t="s">
        <v>99</v>
      </c>
      <c r="G76" s="40" t="s">
        <v>95</v>
      </c>
      <c r="H76" s="45">
        <v>0</v>
      </c>
      <c r="I76" s="45">
        <v>0</v>
      </c>
      <c r="J76" s="45">
        <v>0</v>
      </c>
      <c r="K76" s="42">
        <v>1131674.67</v>
      </c>
      <c r="L76" s="45">
        <v>0</v>
      </c>
      <c r="M76" s="45">
        <v>0</v>
      </c>
      <c r="N76" s="35">
        <f t="shared" si="17"/>
        <v>1131674.67</v>
      </c>
      <c r="O76" s="42"/>
    </row>
    <row r="77" spans="1:15" s="24" customFormat="1" ht="12.75" hidden="1" customHeight="1" x14ac:dyDescent="0.25">
      <c r="A77" s="28"/>
      <c r="B77" s="28"/>
      <c r="C77" s="28"/>
      <c r="D77" s="29"/>
      <c r="E77" s="39" t="s">
        <v>100</v>
      </c>
      <c r="G77" s="40" t="s">
        <v>49</v>
      </c>
      <c r="H77" s="45">
        <v>0</v>
      </c>
      <c r="I77" s="45">
        <v>0</v>
      </c>
      <c r="J77" s="45">
        <v>0</v>
      </c>
      <c r="K77" s="42">
        <v>36503.5</v>
      </c>
      <c r="L77" s="45">
        <v>0</v>
      </c>
      <c r="M77" s="45">
        <v>0</v>
      </c>
      <c r="N77" s="35">
        <f t="shared" si="17"/>
        <v>36503.5</v>
      </c>
      <c r="O77" s="42"/>
    </row>
    <row r="78" spans="1:15" s="24" customFormat="1" ht="12.75" hidden="1" customHeight="1" x14ac:dyDescent="0.25">
      <c r="A78" s="28"/>
      <c r="B78" s="28"/>
      <c r="C78" s="28"/>
      <c r="D78" s="29"/>
      <c r="E78" s="39" t="s">
        <v>101</v>
      </c>
      <c r="G78" s="40" t="s">
        <v>95</v>
      </c>
      <c r="H78" s="45">
        <v>0</v>
      </c>
      <c r="I78" s="45">
        <v>0</v>
      </c>
      <c r="J78" s="45">
        <v>0</v>
      </c>
      <c r="K78" s="42">
        <v>2614422.2400000002</v>
      </c>
      <c r="L78" s="45">
        <v>0</v>
      </c>
      <c r="M78" s="45">
        <v>0</v>
      </c>
      <c r="N78" s="35">
        <f t="shared" si="17"/>
        <v>2614422.2400000002</v>
      </c>
      <c r="O78" s="42"/>
    </row>
    <row r="79" spans="1:15" s="24" customFormat="1" ht="12.75" hidden="1" customHeight="1" x14ac:dyDescent="0.25">
      <c r="A79" s="28"/>
      <c r="B79" s="28"/>
      <c r="C79" s="28"/>
      <c r="D79" s="29"/>
      <c r="E79" s="39" t="s">
        <v>102</v>
      </c>
      <c r="G79" s="40" t="s">
        <v>93</v>
      </c>
      <c r="H79" s="45">
        <v>0</v>
      </c>
      <c r="I79" s="45">
        <v>0</v>
      </c>
      <c r="J79" s="45">
        <v>0</v>
      </c>
      <c r="K79" s="42">
        <v>3112815.21</v>
      </c>
      <c r="L79" s="45">
        <v>0</v>
      </c>
      <c r="M79" s="45">
        <v>0</v>
      </c>
      <c r="N79" s="35">
        <f t="shared" si="17"/>
        <v>3112815.21</v>
      </c>
      <c r="O79" s="42"/>
    </row>
    <row r="80" spans="1:15" s="24" customFormat="1" ht="12.75" hidden="1" customHeight="1" x14ac:dyDescent="0.25">
      <c r="A80" s="28"/>
      <c r="B80" s="28"/>
      <c r="C80" s="28"/>
      <c r="D80" s="29"/>
      <c r="E80" s="39" t="s">
        <v>103</v>
      </c>
      <c r="G80" s="40" t="s">
        <v>95</v>
      </c>
      <c r="H80" s="45">
        <v>0</v>
      </c>
      <c r="I80" s="45">
        <v>0</v>
      </c>
      <c r="J80" s="45">
        <v>0</v>
      </c>
      <c r="K80" s="42">
        <v>750406.04</v>
      </c>
      <c r="L80" s="45">
        <v>0</v>
      </c>
      <c r="M80" s="45">
        <v>0</v>
      </c>
      <c r="N80" s="35">
        <f t="shared" si="17"/>
        <v>750406.04</v>
      </c>
      <c r="O80" s="42"/>
    </row>
    <row r="81" spans="1:15" s="24" customFormat="1" ht="12.75" hidden="1" customHeight="1" x14ac:dyDescent="0.25">
      <c r="A81" s="28"/>
      <c r="B81" s="28"/>
      <c r="C81" s="28"/>
      <c r="D81" s="29"/>
      <c r="E81" s="39" t="s">
        <v>104</v>
      </c>
      <c r="G81" s="40" t="s">
        <v>95</v>
      </c>
      <c r="H81" s="45">
        <v>0</v>
      </c>
      <c r="I81" s="45">
        <v>0</v>
      </c>
      <c r="J81" s="45">
        <v>0</v>
      </c>
      <c r="K81" s="42">
        <v>1090295.68</v>
      </c>
      <c r="L81" s="45">
        <v>0</v>
      </c>
      <c r="M81" s="45">
        <v>0</v>
      </c>
      <c r="N81" s="35">
        <f t="shared" si="17"/>
        <v>1090295.68</v>
      </c>
      <c r="O81" s="42"/>
    </row>
    <row r="82" spans="1:15" s="24" customFormat="1" ht="12.75" hidden="1" customHeight="1" x14ac:dyDescent="0.25">
      <c r="A82" s="28"/>
      <c r="B82" s="28"/>
      <c r="C82" s="28"/>
      <c r="D82" s="29"/>
      <c r="E82" s="39" t="s">
        <v>105</v>
      </c>
      <c r="G82" s="40" t="s">
        <v>46</v>
      </c>
      <c r="H82" s="45">
        <v>0</v>
      </c>
      <c r="I82" s="45">
        <v>0</v>
      </c>
      <c r="J82" s="45">
        <v>0</v>
      </c>
      <c r="K82" s="42">
        <v>4702827.46</v>
      </c>
      <c r="L82" s="45">
        <v>0</v>
      </c>
      <c r="M82" s="45">
        <v>0</v>
      </c>
      <c r="N82" s="35">
        <f t="shared" si="17"/>
        <v>4702827.46</v>
      </c>
      <c r="O82" s="42"/>
    </row>
    <row r="83" spans="1:15" s="24" customFormat="1" ht="12.75" hidden="1" customHeight="1" x14ac:dyDescent="0.25">
      <c r="A83" s="28"/>
      <c r="B83" s="28"/>
      <c r="C83" s="28"/>
      <c r="D83" s="29"/>
      <c r="E83" s="39" t="s">
        <v>106</v>
      </c>
      <c r="G83" s="40" t="s">
        <v>98</v>
      </c>
      <c r="H83" s="45">
        <v>0</v>
      </c>
      <c r="I83" s="45">
        <v>0</v>
      </c>
      <c r="J83" s="45">
        <v>0</v>
      </c>
      <c r="K83" s="42">
        <v>3741783.23</v>
      </c>
      <c r="L83" s="45">
        <v>0</v>
      </c>
      <c r="M83" s="45">
        <v>0</v>
      </c>
      <c r="N83" s="35">
        <f t="shared" si="17"/>
        <v>3741783.23</v>
      </c>
      <c r="O83" s="42"/>
    </row>
    <row r="84" spans="1:15" s="24" customFormat="1" ht="12.75" hidden="1" customHeight="1" x14ac:dyDescent="0.25">
      <c r="A84" s="28"/>
      <c r="B84" s="28"/>
      <c r="C84" s="28"/>
      <c r="D84" s="29"/>
      <c r="E84" s="39" t="s">
        <v>107</v>
      </c>
      <c r="G84" s="40" t="s">
        <v>95</v>
      </c>
      <c r="H84" s="45">
        <v>0</v>
      </c>
      <c r="I84" s="45">
        <v>0</v>
      </c>
      <c r="J84" s="45">
        <v>0</v>
      </c>
      <c r="K84" s="42">
        <v>3890445.52</v>
      </c>
      <c r="L84" s="45">
        <v>0</v>
      </c>
      <c r="M84" s="45">
        <v>0</v>
      </c>
      <c r="N84" s="35">
        <f t="shared" si="17"/>
        <v>3890445.52</v>
      </c>
      <c r="O84" s="42"/>
    </row>
    <row r="85" spans="1:15" s="24" customFormat="1" ht="12.75" hidden="1" customHeight="1" x14ac:dyDescent="0.25">
      <c r="A85" s="28"/>
      <c r="B85" s="28"/>
      <c r="C85" s="28"/>
      <c r="D85" s="29"/>
      <c r="E85" s="39" t="s">
        <v>108</v>
      </c>
      <c r="G85" s="40" t="s">
        <v>109</v>
      </c>
      <c r="H85" s="45">
        <v>0</v>
      </c>
      <c r="I85" s="45">
        <v>0</v>
      </c>
      <c r="J85" s="45">
        <v>0</v>
      </c>
      <c r="K85" s="42">
        <v>2805107.7</v>
      </c>
      <c r="L85" s="45">
        <v>0</v>
      </c>
      <c r="M85" s="45">
        <v>0</v>
      </c>
      <c r="N85" s="35">
        <f t="shared" si="17"/>
        <v>2805107.7</v>
      </c>
      <c r="O85" s="42"/>
    </row>
    <row r="86" spans="1:15" s="24" customFormat="1" ht="12.75" hidden="1" customHeight="1" x14ac:dyDescent="0.25">
      <c r="A86" s="28"/>
      <c r="B86" s="28"/>
      <c r="C86" s="28"/>
      <c r="D86" s="29"/>
      <c r="E86" s="39" t="s">
        <v>110</v>
      </c>
      <c r="G86" s="40" t="s">
        <v>109</v>
      </c>
      <c r="H86" s="45">
        <v>0</v>
      </c>
      <c r="I86" s="45">
        <v>0</v>
      </c>
      <c r="J86" s="45">
        <v>0</v>
      </c>
      <c r="K86" s="42">
        <v>3808112.76</v>
      </c>
      <c r="L86" s="45">
        <v>0</v>
      </c>
      <c r="M86" s="45">
        <v>0</v>
      </c>
      <c r="N86" s="35">
        <f t="shared" si="17"/>
        <v>3808112.76</v>
      </c>
      <c r="O86" s="42"/>
    </row>
    <row r="87" spans="1:15" s="24" customFormat="1" ht="12.75" hidden="1" customHeight="1" x14ac:dyDescent="0.25">
      <c r="A87" s="28"/>
      <c r="B87" s="28"/>
      <c r="C87" s="28"/>
      <c r="D87" s="29"/>
      <c r="E87" s="39" t="s">
        <v>111</v>
      </c>
      <c r="G87" s="40" t="s">
        <v>112</v>
      </c>
      <c r="H87" s="45">
        <v>0</v>
      </c>
      <c r="I87" s="45">
        <v>0</v>
      </c>
      <c r="J87" s="45">
        <v>0</v>
      </c>
      <c r="K87" s="42">
        <v>2258030.79</v>
      </c>
      <c r="L87" s="45">
        <v>0</v>
      </c>
      <c r="M87" s="45">
        <v>0</v>
      </c>
      <c r="N87" s="35">
        <f t="shared" si="17"/>
        <v>2258030.79</v>
      </c>
      <c r="O87" s="42"/>
    </row>
    <row r="88" spans="1:15" s="24" customFormat="1" ht="12.75" hidden="1" customHeight="1" x14ac:dyDescent="0.25">
      <c r="A88" s="28"/>
      <c r="B88" s="28"/>
      <c r="C88" s="28"/>
      <c r="D88" s="29"/>
      <c r="E88" s="39" t="s">
        <v>113</v>
      </c>
      <c r="G88" s="40" t="s">
        <v>52</v>
      </c>
      <c r="H88" s="45">
        <v>0</v>
      </c>
      <c r="I88" s="45">
        <v>0</v>
      </c>
      <c r="J88" s="45">
        <v>0</v>
      </c>
      <c r="K88" s="42">
        <v>2183765.25</v>
      </c>
      <c r="L88" s="45">
        <v>0</v>
      </c>
      <c r="M88" s="45">
        <v>0</v>
      </c>
      <c r="N88" s="35">
        <f t="shared" si="17"/>
        <v>2183765.25</v>
      </c>
      <c r="O88" s="42"/>
    </row>
    <row r="89" spans="1:15" s="24" customFormat="1" ht="12.75" hidden="1" customHeight="1" x14ac:dyDescent="0.25">
      <c r="A89" s="28"/>
      <c r="B89" s="28"/>
      <c r="C89" s="28"/>
      <c r="D89" s="29"/>
      <c r="E89" s="39" t="s">
        <v>114</v>
      </c>
      <c r="G89" s="40" t="s">
        <v>52</v>
      </c>
      <c r="H89" s="45">
        <v>0</v>
      </c>
      <c r="I89" s="45">
        <v>0</v>
      </c>
      <c r="J89" s="45">
        <v>0</v>
      </c>
      <c r="K89" s="42">
        <v>2472500</v>
      </c>
      <c r="L89" s="45">
        <v>0</v>
      </c>
      <c r="M89" s="45">
        <v>0</v>
      </c>
      <c r="N89" s="35">
        <f t="shared" si="17"/>
        <v>2472500</v>
      </c>
      <c r="O89" s="42"/>
    </row>
    <row r="90" spans="1:15" s="24" customFormat="1" ht="12.75" hidden="1" customHeight="1" x14ac:dyDescent="0.25">
      <c r="A90" s="28"/>
      <c r="B90" s="28"/>
      <c r="C90" s="28"/>
      <c r="D90" s="29"/>
      <c r="E90" s="39" t="s">
        <v>115</v>
      </c>
      <c r="G90" s="40" t="s">
        <v>46</v>
      </c>
      <c r="H90" s="45">
        <v>0</v>
      </c>
      <c r="I90" s="45">
        <v>0</v>
      </c>
      <c r="J90" s="45">
        <v>0</v>
      </c>
      <c r="K90" s="42">
        <v>902386.78</v>
      </c>
      <c r="L90" s="45">
        <v>0</v>
      </c>
      <c r="M90" s="45">
        <v>0</v>
      </c>
      <c r="N90" s="35">
        <f t="shared" si="17"/>
        <v>902386.78</v>
      </c>
      <c r="O90" s="42"/>
    </row>
    <row r="91" spans="1:15" s="24" customFormat="1" ht="12.75" hidden="1" customHeight="1" x14ac:dyDescent="0.25">
      <c r="A91" s="28"/>
      <c r="B91" s="28"/>
      <c r="C91" s="28"/>
      <c r="D91" s="29"/>
      <c r="E91" s="39" t="s">
        <v>116</v>
      </c>
      <c r="G91" s="40" t="s">
        <v>95</v>
      </c>
      <c r="H91" s="45">
        <v>0</v>
      </c>
      <c r="I91" s="45">
        <v>0</v>
      </c>
      <c r="J91" s="45">
        <v>0</v>
      </c>
      <c r="K91" s="42">
        <v>4650641.72</v>
      </c>
      <c r="L91" s="45">
        <v>0</v>
      </c>
      <c r="M91" s="45">
        <v>0</v>
      </c>
      <c r="N91" s="35">
        <f t="shared" si="17"/>
        <v>4650641.72</v>
      </c>
      <c r="O91" s="42"/>
    </row>
    <row r="92" spans="1:15" s="24" customFormat="1" ht="12.75" hidden="1" customHeight="1" x14ac:dyDescent="0.25">
      <c r="A92" s="28"/>
      <c r="B92" s="28"/>
      <c r="C92" s="28"/>
      <c r="D92" s="29"/>
      <c r="E92" s="39" t="s">
        <v>117</v>
      </c>
      <c r="G92" s="40" t="s">
        <v>21</v>
      </c>
      <c r="H92" s="45">
        <v>0</v>
      </c>
      <c r="I92" s="45">
        <v>0</v>
      </c>
      <c r="J92" s="45">
        <v>0</v>
      </c>
      <c r="K92" s="42">
        <v>3760194.93</v>
      </c>
      <c r="L92" s="45">
        <v>0</v>
      </c>
      <c r="M92" s="45">
        <v>0</v>
      </c>
      <c r="N92" s="35">
        <f t="shared" si="17"/>
        <v>3760194.93</v>
      </c>
      <c r="O92" s="42"/>
    </row>
    <row r="93" spans="1:15" s="24" customFormat="1" ht="12.75" hidden="1" customHeight="1" x14ac:dyDescent="0.25">
      <c r="A93" s="28"/>
      <c r="B93" s="28"/>
      <c r="C93" s="28"/>
      <c r="D93" s="29"/>
      <c r="E93" s="39" t="s">
        <v>118</v>
      </c>
      <c r="G93" s="40" t="s">
        <v>87</v>
      </c>
      <c r="H93" s="45">
        <v>0</v>
      </c>
      <c r="I93" s="45">
        <v>0</v>
      </c>
      <c r="J93" s="45">
        <v>0</v>
      </c>
      <c r="K93" s="42">
        <v>1524911.25</v>
      </c>
      <c r="L93" s="45">
        <v>0</v>
      </c>
      <c r="M93" s="45">
        <v>0</v>
      </c>
      <c r="N93" s="35">
        <f t="shared" si="17"/>
        <v>1524911.25</v>
      </c>
      <c r="O93" s="42"/>
    </row>
    <row r="94" spans="1:15" s="24" customFormat="1" ht="12.75" hidden="1" customHeight="1" x14ac:dyDescent="0.25">
      <c r="A94" s="28"/>
      <c r="B94" s="28"/>
      <c r="C94" s="28"/>
      <c r="D94" s="29"/>
      <c r="E94" s="39" t="s">
        <v>119</v>
      </c>
      <c r="G94" s="40" t="s">
        <v>120</v>
      </c>
      <c r="H94" s="45">
        <v>0</v>
      </c>
      <c r="I94" s="45">
        <v>0</v>
      </c>
      <c r="J94" s="45">
        <v>0</v>
      </c>
      <c r="K94" s="42">
        <v>2123377.81</v>
      </c>
      <c r="L94" s="45">
        <v>0</v>
      </c>
      <c r="M94" s="45">
        <v>0</v>
      </c>
      <c r="N94" s="35">
        <f t="shared" si="17"/>
        <v>2123377.81</v>
      </c>
      <c r="O94" s="42"/>
    </row>
    <row r="95" spans="1:15" s="24" customFormat="1" ht="12.75" hidden="1" customHeight="1" x14ac:dyDescent="0.25">
      <c r="A95" s="28"/>
      <c r="B95" s="28"/>
      <c r="C95" s="28"/>
      <c r="D95" s="29"/>
      <c r="E95" s="39" t="s">
        <v>121</v>
      </c>
      <c r="G95" s="40" t="s">
        <v>120</v>
      </c>
      <c r="H95" s="45">
        <v>0</v>
      </c>
      <c r="I95" s="45">
        <v>0</v>
      </c>
      <c r="J95" s="45">
        <v>0</v>
      </c>
      <c r="K95" s="42">
        <v>7498224.8200000003</v>
      </c>
      <c r="L95" s="45">
        <v>0</v>
      </c>
      <c r="M95" s="45">
        <v>0</v>
      </c>
      <c r="N95" s="35">
        <f t="shared" si="17"/>
        <v>7498224.8200000003</v>
      </c>
      <c r="O95" s="42"/>
    </row>
    <row r="96" spans="1:15" s="24" customFormat="1" ht="12.75" hidden="1" customHeight="1" x14ac:dyDescent="0.25">
      <c r="A96" s="28"/>
      <c r="B96" s="28"/>
      <c r="C96" s="28"/>
      <c r="D96" s="29"/>
      <c r="E96" s="39" t="s">
        <v>122</v>
      </c>
      <c r="G96" s="40" t="s">
        <v>123</v>
      </c>
      <c r="H96" s="45">
        <v>0</v>
      </c>
      <c r="I96" s="45">
        <v>0</v>
      </c>
      <c r="J96" s="45">
        <v>0</v>
      </c>
      <c r="K96" s="42">
        <v>9831635.8499999996</v>
      </c>
      <c r="L96" s="45">
        <v>0</v>
      </c>
      <c r="M96" s="45">
        <v>0</v>
      </c>
      <c r="N96" s="35">
        <f t="shared" si="17"/>
        <v>9831635.8499999996</v>
      </c>
      <c r="O96" s="42"/>
    </row>
    <row r="97" spans="1:15" s="24" customFormat="1" ht="12.75" hidden="1" customHeight="1" x14ac:dyDescent="0.25">
      <c r="A97" s="28"/>
      <c r="B97" s="28"/>
      <c r="C97" s="28"/>
      <c r="D97" s="29"/>
      <c r="E97" s="39" t="s">
        <v>124</v>
      </c>
      <c r="G97" s="40" t="s">
        <v>125</v>
      </c>
      <c r="H97" s="45">
        <v>0</v>
      </c>
      <c r="I97" s="45">
        <v>0</v>
      </c>
      <c r="J97" s="45">
        <v>0</v>
      </c>
      <c r="K97" s="42">
        <v>14372260.49</v>
      </c>
      <c r="L97" s="45">
        <v>0</v>
      </c>
      <c r="M97" s="45">
        <v>0</v>
      </c>
      <c r="N97" s="35">
        <f t="shared" si="17"/>
        <v>14372260.49</v>
      </c>
      <c r="O97" s="42"/>
    </row>
    <row r="98" spans="1:15" s="24" customFormat="1" ht="12.75" hidden="1" customHeight="1" x14ac:dyDescent="0.25">
      <c r="A98" s="28"/>
      <c r="B98" s="28"/>
      <c r="C98" s="28"/>
      <c r="D98" s="29"/>
      <c r="E98" s="39" t="s">
        <v>126</v>
      </c>
      <c r="G98" s="40" t="s">
        <v>95</v>
      </c>
      <c r="H98" s="45">
        <v>0</v>
      </c>
      <c r="I98" s="45">
        <v>0</v>
      </c>
      <c r="J98" s="45">
        <v>0</v>
      </c>
      <c r="K98" s="42">
        <v>1403119.98</v>
      </c>
      <c r="L98" s="45">
        <v>0</v>
      </c>
      <c r="M98" s="45">
        <v>0</v>
      </c>
      <c r="N98" s="35">
        <f t="shared" si="17"/>
        <v>1403119.98</v>
      </c>
      <c r="O98" s="42"/>
    </row>
    <row r="99" spans="1:15" s="24" customFormat="1" ht="12.75" hidden="1" customHeight="1" x14ac:dyDescent="0.25">
      <c r="A99" s="28"/>
      <c r="B99" s="28"/>
      <c r="C99" s="28"/>
      <c r="D99" s="29"/>
      <c r="E99" s="39" t="s">
        <v>127</v>
      </c>
      <c r="G99" s="40" t="s">
        <v>128</v>
      </c>
      <c r="H99" s="45">
        <v>0</v>
      </c>
      <c r="I99" s="45">
        <v>0</v>
      </c>
      <c r="J99" s="45">
        <v>0</v>
      </c>
      <c r="K99" s="42">
        <v>25807021</v>
      </c>
      <c r="L99" s="45">
        <v>0</v>
      </c>
      <c r="M99" s="45">
        <v>0</v>
      </c>
      <c r="N99" s="35">
        <f t="shared" si="17"/>
        <v>25807021</v>
      </c>
      <c r="O99" s="42"/>
    </row>
    <row r="100" spans="1:15" s="24" customFormat="1" ht="12.75" hidden="1" customHeight="1" x14ac:dyDescent="0.25">
      <c r="A100" s="28"/>
      <c r="B100" s="28"/>
      <c r="C100" s="28"/>
      <c r="D100" s="29"/>
      <c r="E100" s="39" t="s">
        <v>127</v>
      </c>
      <c r="G100" s="40" t="s">
        <v>129</v>
      </c>
      <c r="H100" s="45">
        <v>0</v>
      </c>
      <c r="I100" s="45">
        <v>0</v>
      </c>
      <c r="J100" s="45">
        <v>0</v>
      </c>
      <c r="K100" s="42">
        <v>2068640.66</v>
      </c>
      <c r="L100" s="45">
        <v>0</v>
      </c>
      <c r="M100" s="45">
        <v>0</v>
      </c>
      <c r="N100" s="35">
        <f t="shared" si="17"/>
        <v>2068640.66</v>
      </c>
      <c r="O100" s="42"/>
    </row>
    <row r="101" spans="1:15" s="24" customFormat="1" ht="12.75" hidden="1" customHeight="1" x14ac:dyDescent="0.25">
      <c r="A101" s="28"/>
      <c r="B101" s="28"/>
      <c r="C101" s="28"/>
      <c r="D101" s="29"/>
      <c r="E101" s="39" t="s">
        <v>127</v>
      </c>
      <c r="G101" s="40" t="s">
        <v>120</v>
      </c>
      <c r="H101" s="45">
        <v>0</v>
      </c>
      <c r="I101" s="45">
        <v>0</v>
      </c>
      <c r="J101" s="45">
        <v>0</v>
      </c>
      <c r="K101" s="42">
        <v>16220661.359999999</v>
      </c>
      <c r="L101" s="45">
        <v>0</v>
      </c>
      <c r="M101" s="45">
        <v>0</v>
      </c>
      <c r="N101" s="35">
        <f t="shared" si="17"/>
        <v>16220661.359999999</v>
      </c>
      <c r="O101" s="42"/>
    </row>
    <row r="102" spans="1:15" s="24" customFormat="1" ht="12.75" hidden="1" customHeight="1" x14ac:dyDescent="0.25">
      <c r="A102" s="28"/>
      <c r="B102" s="28"/>
      <c r="C102" s="28"/>
      <c r="D102" s="29"/>
      <c r="E102" s="39" t="s">
        <v>130</v>
      </c>
      <c r="G102" s="40" t="s">
        <v>85</v>
      </c>
      <c r="H102" s="45">
        <v>0</v>
      </c>
      <c r="I102" s="45">
        <v>0</v>
      </c>
      <c r="J102" s="45">
        <v>0</v>
      </c>
      <c r="K102" s="42">
        <v>20533183.190000001</v>
      </c>
      <c r="L102" s="45">
        <v>0</v>
      </c>
      <c r="M102" s="45">
        <v>0</v>
      </c>
      <c r="N102" s="35">
        <f t="shared" si="17"/>
        <v>20533183.190000001</v>
      </c>
      <c r="O102" s="42"/>
    </row>
    <row r="103" spans="1:15" s="24" customFormat="1" ht="12.75" hidden="1" customHeight="1" x14ac:dyDescent="0.25">
      <c r="A103" s="28"/>
      <c r="B103" s="28"/>
      <c r="C103" s="28"/>
      <c r="D103" s="29"/>
      <c r="E103" s="39" t="s">
        <v>130</v>
      </c>
      <c r="G103" s="40" t="s">
        <v>131</v>
      </c>
      <c r="H103" s="45">
        <v>0</v>
      </c>
      <c r="I103" s="45">
        <v>0</v>
      </c>
      <c r="J103" s="45">
        <v>0</v>
      </c>
      <c r="K103" s="42">
        <v>17284226.07</v>
      </c>
      <c r="L103" s="45">
        <v>0</v>
      </c>
      <c r="M103" s="45">
        <v>0</v>
      </c>
      <c r="N103" s="35">
        <f t="shared" si="17"/>
        <v>17284226.07</v>
      </c>
      <c r="O103" s="42"/>
    </row>
    <row r="104" spans="1:15" s="24" customFormat="1" ht="12.75" hidden="1" customHeight="1" x14ac:dyDescent="0.25">
      <c r="A104" s="28"/>
      <c r="B104" s="28"/>
      <c r="C104" s="28"/>
      <c r="D104" s="29"/>
      <c r="E104" s="39" t="s">
        <v>132</v>
      </c>
      <c r="G104" s="40" t="s">
        <v>52</v>
      </c>
      <c r="H104" s="45">
        <v>0</v>
      </c>
      <c r="I104" s="45">
        <v>0</v>
      </c>
      <c r="J104" s="45">
        <v>0</v>
      </c>
      <c r="K104" s="42">
        <v>14416070.23</v>
      </c>
      <c r="L104" s="45">
        <v>0</v>
      </c>
      <c r="M104" s="45">
        <v>0</v>
      </c>
      <c r="N104" s="35">
        <f t="shared" si="17"/>
        <v>14416070.23</v>
      </c>
      <c r="O104" s="42"/>
    </row>
    <row r="105" spans="1:15" s="24" customFormat="1" ht="12.75" hidden="1" customHeight="1" x14ac:dyDescent="0.25">
      <c r="A105" s="28"/>
      <c r="B105" s="28"/>
      <c r="C105" s="28"/>
      <c r="D105" s="29"/>
      <c r="E105" s="39" t="s">
        <v>133</v>
      </c>
      <c r="G105" s="40" t="s">
        <v>134</v>
      </c>
      <c r="H105" s="45">
        <v>0</v>
      </c>
      <c r="I105" s="45">
        <v>0</v>
      </c>
      <c r="J105" s="45">
        <v>0</v>
      </c>
      <c r="K105" s="42">
        <v>5491669.1200000001</v>
      </c>
      <c r="L105" s="45">
        <v>0</v>
      </c>
      <c r="M105" s="45">
        <v>0</v>
      </c>
      <c r="N105" s="35">
        <f t="shared" si="17"/>
        <v>5491669.1200000001</v>
      </c>
      <c r="O105" s="42"/>
    </row>
    <row r="106" spans="1:15" s="24" customFormat="1" ht="12.75" hidden="1" customHeight="1" x14ac:dyDescent="0.25">
      <c r="A106" s="28"/>
      <c r="B106" s="28"/>
      <c r="C106" s="28"/>
      <c r="D106" s="29"/>
      <c r="E106" s="39" t="s">
        <v>133</v>
      </c>
      <c r="G106" s="40" t="s">
        <v>85</v>
      </c>
      <c r="H106" s="45">
        <v>0</v>
      </c>
      <c r="I106" s="45">
        <v>0</v>
      </c>
      <c r="J106" s="45">
        <v>0</v>
      </c>
      <c r="K106" s="42">
        <v>10564362.51</v>
      </c>
      <c r="L106" s="45">
        <v>0</v>
      </c>
      <c r="M106" s="45">
        <v>0</v>
      </c>
      <c r="N106" s="35">
        <f t="shared" si="17"/>
        <v>10564362.51</v>
      </c>
      <c r="O106" s="42"/>
    </row>
    <row r="107" spans="1:15" s="24" customFormat="1" ht="12.75" hidden="1" customHeight="1" x14ac:dyDescent="0.25">
      <c r="A107" s="28"/>
      <c r="B107" s="28"/>
      <c r="C107" s="28"/>
      <c r="D107" s="29"/>
      <c r="E107" s="39" t="s">
        <v>133</v>
      </c>
      <c r="G107" s="40" t="s">
        <v>135</v>
      </c>
      <c r="H107" s="45">
        <v>0</v>
      </c>
      <c r="I107" s="45">
        <v>0</v>
      </c>
      <c r="J107" s="45">
        <v>0</v>
      </c>
      <c r="K107" s="42">
        <v>16303952.65</v>
      </c>
      <c r="L107" s="45">
        <v>0</v>
      </c>
      <c r="M107" s="45">
        <v>0</v>
      </c>
      <c r="N107" s="35">
        <f t="shared" si="17"/>
        <v>16303952.65</v>
      </c>
      <c r="O107" s="42"/>
    </row>
    <row r="108" spans="1:15" s="24" customFormat="1" ht="12.75" hidden="1" customHeight="1" x14ac:dyDescent="0.25">
      <c r="A108" s="46"/>
      <c r="B108" s="46"/>
      <c r="C108" s="46"/>
      <c r="D108" s="47"/>
      <c r="E108" s="48" t="s">
        <v>136</v>
      </c>
      <c r="F108" s="49"/>
      <c r="G108" s="50" t="s">
        <v>137</v>
      </c>
      <c r="H108" s="51">
        <v>0</v>
      </c>
      <c r="I108" s="51">
        <v>0</v>
      </c>
      <c r="J108" s="51">
        <v>0</v>
      </c>
      <c r="K108" s="52">
        <v>26769.23</v>
      </c>
      <c r="L108" s="51">
        <v>0</v>
      </c>
      <c r="M108" s="51">
        <v>0</v>
      </c>
      <c r="N108" s="53">
        <f t="shared" si="17"/>
        <v>26769.23</v>
      </c>
      <c r="O108" s="42"/>
    </row>
    <row r="109" spans="1:15" s="24" customFormat="1" ht="12.75" hidden="1" customHeight="1" x14ac:dyDescent="0.25">
      <c r="A109" s="28"/>
      <c r="B109" s="28"/>
      <c r="C109" s="28"/>
      <c r="D109" s="29"/>
      <c r="E109" s="39" t="s">
        <v>138</v>
      </c>
      <c r="G109" s="40" t="s">
        <v>87</v>
      </c>
      <c r="H109" s="45">
        <v>0</v>
      </c>
      <c r="I109" s="45">
        <v>0</v>
      </c>
      <c r="J109" s="45">
        <v>0</v>
      </c>
      <c r="K109" s="42">
        <v>2498705.2799999998</v>
      </c>
      <c r="L109" s="45">
        <v>0</v>
      </c>
      <c r="M109" s="45">
        <v>0</v>
      </c>
      <c r="N109" s="35">
        <f t="shared" si="17"/>
        <v>2498705.2799999998</v>
      </c>
      <c r="O109" s="42"/>
    </row>
    <row r="110" spans="1:15" s="24" customFormat="1" ht="12.75" hidden="1" customHeight="1" x14ac:dyDescent="0.25">
      <c r="A110" s="28"/>
      <c r="B110" s="28"/>
      <c r="C110" s="28"/>
      <c r="D110" s="29"/>
      <c r="E110" s="39" t="s">
        <v>139</v>
      </c>
      <c r="G110" s="40" t="s">
        <v>85</v>
      </c>
      <c r="H110" s="45">
        <v>0</v>
      </c>
      <c r="I110" s="45">
        <v>0</v>
      </c>
      <c r="J110" s="45">
        <v>0</v>
      </c>
      <c r="K110" s="42">
        <v>310966.12</v>
      </c>
      <c r="L110" s="45">
        <v>0</v>
      </c>
      <c r="M110" s="45">
        <v>0</v>
      </c>
      <c r="N110" s="35">
        <f t="shared" si="17"/>
        <v>310966.12</v>
      </c>
      <c r="O110" s="42"/>
    </row>
    <row r="111" spans="1:15" s="24" customFormat="1" ht="12.75" hidden="1" customHeight="1" x14ac:dyDescent="0.25">
      <c r="A111" s="28"/>
      <c r="B111" s="28"/>
      <c r="C111" s="28"/>
      <c r="D111" s="29"/>
      <c r="E111" s="39" t="s">
        <v>140</v>
      </c>
      <c r="G111" s="40" t="s">
        <v>137</v>
      </c>
      <c r="H111" s="45">
        <v>0</v>
      </c>
      <c r="I111" s="45">
        <v>0</v>
      </c>
      <c r="J111" s="45">
        <v>0</v>
      </c>
      <c r="K111" s="42">
        <v>9586267.0700000003</v>
      </c>
      <c r="L111" s="45">
        <v>0</v>
      </c>
      <c r="M111" s="45">
        <v>0</v>
      </c>
      <c r="N111" s="35">
        <f t="shared" si="17"/>
        <v>9586267.0700000003</v>
      </c>
      <c r="O111" s="42"/>
    </row>
    <row r="112" spans="1:15" s="24" customFormat="1" ht="12.75" hidden="1" customHeight="1" x14ac:dyDescent="0.25">
      <c r="A112" s="28"/>
      <c r="B112" s="28"/>
      <c r="C112" s="28"/>
      <c r="D112" s="29"/>
      <c r="E112" s="39" t="s">
        <v>141</v>
      </c>
      <c r="G112" s="40" t="s">
        <v>98</v>
      </c>
      <c r="H112" s="45">
        <v>0</v>
      </c>
      <c r="I112" s="45">
        <v>0</v>
      </c>
      <c r="J112" s="45">
        <v>0</v>
      </c>
      <c r="K112" s="42">
        <v>7471846.1100000003</v>
      </c>
      <c r="L112" s="45">
        <v>0</v>
      </c>
      <c r="M112" s="45">
        <v>0</v>
      </c>
      <c r="N112" s="35">
        <f t="shared" si="17"/>
        <v>7471846.1100000003</v>
      </c>
      <c r="O112" s="42"/>
    </row>
    <row r="113" spans="1:15" s="24" customFormat="1" ht="12.75" hidden="1" customHeight="1" x14ac:dyDescent="0.25">
      <c r="A113" s="28"/>
      <c r="B113" s="28"/>
      <c r="C113" s="28"/>
      <c r="D113" s="29"/>
      <c r="E113" s="39" t="s">
        <v>142</v>
      </c>
      <c r="G113" s="40" t="s">
        <v>137</v>
      </c>
      <c r="H113" s="45">
        <v>0</v>
      </c>
      <c r="I113" s="45">
        <v>0</v>
      </c>
      <c r="J113" s="45">
        <v>0</v>
      </c>
      <c r="K113" s="42">
        <v>53538.46</v>
      </c>
      <c r="L113" s="45">
        <v>0</v>
      </c>
      <c r="M113" s="45">
        <v>0</v>
      </c>
      <c r="N113" s="35">
        <f t="shared" si="17"/>
        <v>53538.46</v>
      </c>
      <c r="O113" s="42"/>
    </row>
    <row r="114" spans="1:15" s="24" customFormat="1" ht="12.75" hidden="1" customHeight="1" x14ac:dyDescent="0.25">
      <c r="A114" s="28"/>
      <c r="B114" s="28"/>
      <c r="C114" s="28"/>
      <c r="D114" s="29"/>
      <c r="E114" s="39" t="s">
        <v>143</v>
      </c>
      <c r="G114" s="40" t="s">
        <v>70</v>
      </c>
      <c r="H114" s="45">
        <v>0</v>
      </c>
      <c r="I114" s="45">
        <v>0</v>
      </c>
      <c r="J114" s="45">
        <v>0</v>
      </c>
      <c r="K114" s="42">
        <v>1588424.05</v>
      </c>
      <c r="L114" s="45">
        <v>0</v>
      </c>
      <c r="M114" s="45">
        <v>0</v>
      </c>
      <c r="N114" s="35">
        <f t="shared" si="17"/>
        <v>1588424.05</v>
      </c>
      <c r="O114" s="42"/>
    </row>
    <row r="115" spans="1:15" s="24" customFormat="1" ht="12.75" hidden="1" customHeight="1" x14ac:dyDescent="0.25">
      <c r="A115" s="28"/>
      <c r="B115" s="28"/>
      <c r="C115" s="28"/>
      <c r="D115" s="29"/>
      <c r="E115" s="39" t="s">
        <v>144</v>
      </c>
      <c r="G115" s="40" t="s">
        <v>70</v>
      </c>
      <c r="H115" s="45">
        <v>0</v>
      </c>
      <c r="I115" s="45">
        <v>0</v>
      </c>
      <c r="J115" s="45">
        <v>0</v>
      </c>
      <c r="K115" s="42">
        <v>24873.279999999999</v>
      </c>
      <c r="L115" s="45">
        <v>0</v>
      </c>
      <c r="M115" s="45">
        <v>0</v>
      </c>
      <c r="N115" s="35">
        <f t="shared" si="17"/>
        <v>24873.279999999999</v>
      </c>
      <c r="O115" s="42"/>
    </row>
    <row r="116" spans="1:15" s="24" customFormat="1" ht="12.75" hidden="1" customHeight="1" x14ac:dyDescent="0.25">
      <c r="A116" s="28"/>
      <c r="B116" s="28"/>
      <c r="C116" s="28"/>
      <c r="D116" s="29"/>
      <c r="E116" s="39" t="s">
        <v>145</v>
      </c>
      <c r="G116" s="40" t="s">
        <v>87</v>
      </c>
      <c r="H116" s="45">
        <v>0</v>
      </c>
      <c r="I116" s="45">
        <v>0</v>
      </c>
      <c r="J116" s="45">
        <v>0</v>
      </c>
      <c r="K116" s="42">
        <v>1478272.02</v>
      </c>
      <c r="L116" s="45">
        <v>0</v>
      </c>
      <c r="M116" s="45">
        <v>0</v>
      </c>
      <c r="N116" s="35">
        <f t="shared" si="17"/>
        <v>1478272.02</v>
      </c>
      <c r="O116" s="42"/>
    </row>
    <row r="117" spans="1:15" s="24" customFormat="1" ht="12.75" hidden="1" customHeight="1" x14ac:dyDescent="0.25">
      <c r="A117" s="28"/>
      <c r="B117" s="28"/>
      <c r="C117" s="28"/>
      <c r="D117" s="29"/>
      <c r="E117" s="39" t="s">
        <v>146</v>
      </c>
      <c r="G117" s="40" t="s">
        <v>147</v>
      </c>
      <c r="H117" s="45">
        <v>0</v>
      </c>
      <c r="I117" s="45">
        <v>0</v>
      </c>
      <c r="J117" s="45">
        <v>0</v>
      </c>
      <c r="K117" s="42">
        <v>9768563.1099999994</v>
      </c>
      <c r="L117" s="45">
        <v>0</v>
      </c>
      <c r="M117" s="45">
        <v>0</v>
      </c>
      <c r="N117" s="35">
        <f t="shared" si="17"/>
        <v>9768563.1099999994</v>
      </c>
      <c r="O117" s="42"/>
    </row>
    <row r="118" spans="1:15" s="24" customFormat="1" ht="12.75" hidden="1" customHeight="1" x14ac:dyDescent="0.25">
      <c r="A118" s="28"/>
      <c r="B118" s="28"/>
      <c r="C118" s="28"/>
      <c r="D118" s="29"/>
      <c r="E118" s="39" t="s">
        <v>148</v>
      </c>
      <c r="G118" s="40" t="s">
        <v>147</v>
      </c>
      <c r="H118" s="45">
        <v>0</v>
      </c>
      <c r="I118" s="45">
        <v>0</v>
      </c>
      <c r="J118" s="45">
        <v>0</v>
      </c>
      <c r="K118" s="42">
        <v>9822525.0700000003</v>
      </c>
      <c r="L118" s="45">
        <v>0</v>
      </c>
      <c r="M118" s="45">
        <v>0</v>
      </c>
      <c r="N118" s="35">
        <f t="shared" si="17"/>
        <v>9822525.0700000003</v>
      </c>
      <c r="O118" s="42"/>
    </row>
    <row r="119" spans="1:15" s="24" customFormat="1" ht="12.75" hidden="1" customHeight="1" x14ac:dyDescent="0.25">
      <c r="A119" s="28"/>
      <c r="B119" s="28"/>
      <c r="C119" s="28"/>
      <c r="D119" s="29"/>
      <c r="E119" s="39" t="s">
        <v>149</v>
      </c>
      <c r="G119" s="40" t="s">
        <v>123</v>
      </c>
      <c r="H119" s="45">
        <v>0</v>
      </c>
      <c r="I119" s="45">
        <v>0</v>
      </c>
      <c r="J119" s="45">
        <v>0</v>
      </c>
      <c r="K119" s="42">
        <v>16211121.23</v>
      </c>
      <c r="L119" s="45">
        <v>0</v>
      </c>
      <c r="M119" s="45">
        <v>0</v>
      </c>
      <c r="N119" s="35">
        <f t="shared" si="17"/>
        <v>16211121.23</v>
      </c>
      <c r="O119" s="42"/>
    </row>
    <row r="120" spans="1:15" s="24" customFormat="1" ht="12.75" hidden="1" customHeight="1" x14ac:dyDescent="0.25">
      <c r="A120" s="28"/>
      <c r="B120" s="28"/>
      <c r="C120" s="28"/>
      <c r="D120" s="29"/>
      <c r="E120" s="39" t="s">
        <v>150</v>
      </c>
      <c r="G120" s="40" t="s">
        <v>49</v>
      </c>
      <c r="H120" s="45">
        <v>0</v>
      </c>
      <c r="I120" s="45">
        <v>0</v>
      </c>
      <c r="J120" s="45">
        <v>0</v>
      </c>
      <c r="K120" s="42">
        <v>7684161.3600000003</v>
      </c>
      <c r="L120" s="45">
        <v>0</v>
      </c>
      <c r="M120" s="45">
        <v>0</v>
      </c>
      <c r="N120" s="35">
        <f t="shared" si="17"/>
        <v>7684161.3600000003</v>
      </c>
      <c r="O120" s="42"/>
    </row>
    <row r="121" spans="1:15" s="24" customFormat="1" ht="12.75" hidden="1" customHeight="1" x14ac:dyDescent="0.25">
      <c r="A121" s="28"/>
      <c r="B121" s="28"/>
      <c r="C121" s="28"/>
      <c r="D121" s="29"/>
      <c r="E121" s="39" t="s">
        <v>151</v>
      </c>
      <c r="G121" s="40" t="s">
        <v>152</v>
      </c>
      <c r="H121" s="45">
        <v>0</v>
      </c>
      <c r="I121" s="45">
        <v>0</v>
      </c>
      <c r="J121" s="45">
        <v>0</v>
      </c>
      <c r="K121" s="42">
        <v>12669660.49</v>
      </c>
      <c r="L121" s="45">
        <v>0</v>
      </c>
      <c r="M121" s="45">
        <v>0</v>
      </c>
      <c r="N121" s="35">
        <f t="shared" si="17"/>
        <v>12669660.49</v>
      </c>
      <c r="O121" s="42"/>
    </row>
    <row r="122" spans="1:15" s="24" customFormat="1" ht="12.75" hidden="1" customHeight="1" x14ac:dyDescent="0.25">
      <c r="A122" s="28"/>
      <c r="B122" s="28"/>
      <c r="C122" s="28"/>
      <c r="D122" s="29"/>
      <c r="E122" s="39" t="s">
        <v>153</v>
      </c>
      <c r="G122" s="40" t="s">
        <v>73</v>
      </c>
      <c r="H122" s="45">
        <v>0</v>
      </c>
      <c r="I122" s="45">
        <v>0</v>
      </c>
      <c r="J122" s="45">
        <v>0</v>
      </c>
      <c r="K122" s="42">
        <v>14864804.93</v>
      </c>
      <c r="L122" s="45">
        <v>0</v>
      </c>
      <c r="M122" s="45">
        <v>0</v>
      </c>
      <c r="N122" s="35">
        <f t="shared" si="17"/>
        <v>14864804.93</v>
      </c>
      <c r="O122" s="42"/>
    </row>
    <row r="123" spans="1:15" s="24" customFormat="1" ht="12.75" hidden="1" customHeight="1" x14ac:dyDescent="0.25">
      <c r="A123" s="28"/>
      <c r="B123" s="28"/>
      <c r="C123" s="28"/>
      <c r="D123" s="29"/>
      <c r="E123" s="39" t="s">
        <v>154</v>
      </c>
      <c r="G123" s="40" t="s">
        <v>155</v>
      </c>
      <c r="H123" s="45">
        <v>0</v>
      </c>
      <c r="I123" s="45">
        <v>0</v>
      </c>
      <c r="J123" s="45">
        <v>0</v>
      </c>
      <c r="K123" s="42">
        <v>5586080.6299999999</v>
      </c>
      <c r="L123" s="45">
        <v>0</v>
      </c>
      <c r="M123" s="45">
        <v>0</v>
      </c>
      <c r="N123" s="35">
        <f t="shared" si="17"/>
        <v>5586080.6299999999</v>
      </c>
      <c r="O123" s="42"/>
    </row>
    <row r="124" spans="1:15" s="24" customFormat="1" ht="12.75" hidden="1" customHeight="1" x14ac:dyDescent="0.25">
      <c r="A124" s="28"/>
      <c r="B124" s="28"/>
      <c r="C124" s="28"/>
      <c r="D124" s="29"/>
      <c r="E124" s="39" t="s">
        <v>156</v>
      </c>
      <c r="G124" s="40" t="s">
        <v>49</v>
      </c>
      <c r="H124" s="45">
        <v>0</v>
      </c>
      <c r="I124" s="45">
        <v>0</v>
      </c>
      <c r="J124" s="45">
        <v>0</v>
      </c>
      <c r="K124" s="42">
        <v>11528750.380000001</v>
      </c>
      <c r="L124" s="45">
        <v>0</v>
      </c>
      <c r="M124" s="45">
        <v>0</v>
      </c>
      <c r="N124" s="35">
        <f t="shared" si="17"/>
        <v>11528750.380000001</v>
      </c>
      <c r="O124" s="42"/>
    </row>
    <row r="125" spans="1:15" s="24" customFormat="1" ht="12.75" hidden="1" customHeight="1" x14ac:dyDescent="0.25">
      <c r="A125" s="28"/>
      <c r="B125" s="28"/>
      <c r="C125" s="28"/>
      <c r="D125" s="29"/>
      <c r="E125" s="39" t="s">
        <v>157</v>
      </c>
      <c r="G125" s="40" t="s">
        <v>70</v>
      </c>
      <c r="H125" s="45">
        <v>0</v>
      </c>
      <c r="I125" s="45">
        <v>0</v>
      </c>
      <c r="J125" s="45">
        <v>0</v>
      </c>
      <c r="K125" s="42">
        <v>3250966.6</v>
      </c>
      <c r="L125" s="45">
        <v>0</v>
      </c>
      <c r="M125" s="45">
        <v>0</v>
      </c>
      <c r="N125" s="35">
        <f t="shared" si="17"/>
        <v>3250966.6</v>
      </c>
      <c r="O125" s="42"/>
    </row>
    <row r="126" spans="1:15" s="24" customFormat="1" ht="12.75" hidden="1" customHeight="1" x14ac:dyDescent="0.25">
      <c r="A126" s="28"/>
      <c r="B126" s="28"/>
      <c r="C126" s="28"/>
      <c r="D126" s="29"/>
      <c r="E126" s="39" t="s">
        <v>158</v>
      </c>
      <c r="G126" s="40" t="s">
        <v>137</v>
      </c>
      <c r="H126" s="45">
        <v>0</v>
      </c>
      <c r="I126" s="45">
        <v>0</v>
      </c>
      <c r="J126" s="45">
        <v>0</v>
      </c>
      <c r="K126" s="42">
        <v>100000</v>
      </c>
      <c r="L126" s="45">
        <v>0</v>
      </c>
      <c r="M126" s="45">
        <v>0</v>
      </c>
      <c r="N126" s="35">
        <f t="shared" si="17"/>
        <v>100000</v>
      </c>
      <c r="O126" s="42"/>
    </row>
    <row r="127" spans="1:15" s="24" customFormat="1" ht="12.75" hidden="1" customHeight="1" x14ac:dyDescent="0.25">
      <c r="A127" s="28"/>
      <c r="B127" s="28"/>
      <c r="C127" s="28"/>
      <c r="D127" s="29"/>
      <c r="E127" s="39" t="s">
        <v>159</v>
      </c>
      <c r="G127" s="40" t="s">
        <v>73</v>
      </c>
      <c r="H127" s="45">
        <v>0</v>
      </c>
      <c r="I127" s="45">
        <v>0</v>
      </c>
      <c r="J127" s="45">
        <v>0</v>
      </c>
      <c r="K127" s="42">
        <v>17843589.75</v>
      </c>
      <c r="L127" s="45">
        <v>0</v>
      </c>
      <c r="M127" s="45">
        <v>0</v>
      </c>
      <c r="N127" s="35">
        <f t="shared" si="17"/>
        <v>17843589.75</v>
      </c>
      <c r="O127" s="42"/>
    </row>
    <row r="128" spans="1:15" s="24" customFormat="1" ht="12.75" hidden="1" customHeight="1" x14ac:dyDescent="0.25">
      <c r="A128" s="28"/>
      <c r="B128" s="28"/>
      <c r="C128" s="28"/>
      <c r="D128" s="29"/>
      <c r="E128" s="39" t="s">
        <v>160</v>
      </c>
      <c r="G128" s="40" t="s">
        <v>129</v>
      </c>
      <c r="H128" s="45">
        <v>0</v>
      </c>
      <c r="I128" s="45">
        <v>0</v>
      </c>
      <c r="J128" s="45">
        <v>0</v>
      </c>
      <c r="K128" s="42">
        <v>26842712.52</v>
      </c>
      <c r="L128" s="45">
        <v>0</v>
      </c>
      <c r="M128" s="45">
        <v>0</v>
      </c>
      <c r="N128" s="35">
        <f t="shared" si="17"/>
        <v>26842712.52</v>
      </c>
      <c r="O128" s="42"/>
    </row>
    <row r="129" spans="1:15" s="24" customFormat="1" ht="12.75" hidden="1" customHeight="1" x14ac:dyDescent="0.25">
      <c r="A129" s="28"/>
      <c r="B129" s="28"/>
      <c r="C129" s="28"/>
      <c r="D129" s="29"/>
      <c r="E129" s="39" t="s">
        <v>161</v>
      </c>
      <c r="G129" s="40" t="s">
        <v>162</v>
      </c>
      <c r="H129" s="45">
        <v>0</v>
      </c>
      <c r="I129" s="45">
        <v>0</v>
      </c>
      <c r="J129" s="45">
        <v>0</v>
      </c>
      <c r="K129" s="42">
        <v>4260294.6399999997</v>
      </c>
      <c r="L129" s="45">
        <v>0</v>
      </c>
      <c r="M129" s="45">
        <v>0</v>
      </c>
      <c r="N129" s="35">
        <f t="shared" ref="N129:N160" si="18">SUM(H129:M129)</f>
        <v>4260294.6399999997</v>
      </c>
      <c r="O129" s="42"/>
    </row>
    <row r="130" spans="1:15" s="24" customFormat="1" ht="12.75" hidden="1" customHeight="1" x14ac:dyDescent="0.25">
      <c r="A130" s="28"/>
      <c r="B130" s="28"/>
      <c r="C130" s="28"/>
      <c r="D130" s="29"/>
      <c r="E130" s="39" t="s">
        <v>163</v>
      </c>
      <c r="G130" s="40" t="s">
        <v>164</v>
      </c>
      <c r="H130" s="45">
        <v>0</v>
      </c>
      <c r="I130" s="45">
        <v>0</v>
      </c>
      <c r="J130" s="45">
        <v>0</v>
      </c>
      <c r="K130" s="42">
        <v>4647691.76</v>
      </c>
      <c r="L130" s="45">
        <v>0</v>
      </c>
      <c r="M130" s="45">
        <v>0</v>
      </c>
      <c r="N130" s="35">
        <f t="shared" si="18"/>
        <v>4647691.76</v>
      </c>
      <c r="O130" s="42"/>
    </row>
    <row r="131" spans="1:15" s="24" customFormat="1" ht="12.75" hidden="1" customHeight="1" x14ac:dyDescent="0.25">
      <c r="A131" s="28"/>
      <c r="B131" s="28"/>
      <c r="C131" s="28"/>
      <c r="D131" s="29"/>
      <c r="E131" s="39" t="s">
        <v>165</v>
      </c>
      <c r="G131" s="40" t="s">
        <v>49</v>
      </c>
      <c r="H131" s="45">
        <v>0</v>
      </c>
      <c r="I131" s="45">
        <v>0</v>
      </c>
      <c r="J131" s="45">
        <v>0</v>
      </c>
      <c r="K131" s="42">
        <v>4277324.16</v>
      </c>
      <c r="L131" s="45">
        <v>0</v>
      </c>
      <c r="M131" s="45">
        <v>0</v>
      </c>
      <c r="N131" s="35">
        <f t="shared" si="18"/>
        <v>4277324.16</v>
      </c>
      <c r="O131" s="42"/>
    </row>
    <row r="132" spans="1:15" s="24" customFormat="1" ht="12.75" hidden="1" customHeight="1" x14ac:dyDescent="0.25">
      <c r="A132" s="28"/>
      <c r="B132" s="28"/>
      <c r="C132" s="28"/>
      <c r="D132" s="29"/>
      <c r="E132" s="39" t="s">
        <v>166</v>
      </c>
      <c r="G132" s="40" t="s">
        <v>56</v>
      </c>
      <c r="H132" s="45">
        <v>0</v>
      </c>
      <c r="I132" s="45">
        <v>0</v>
      </c>
      <c r="J132" s="45">
        <v>0</v>
      </c>
      <c r="K132" s="42">
        <v>14287667.99</v>
      </c>
      <c r="L132" s="45">
        <v>0</v>
      </c>
      <c r="M132" s="45">
        <v>0</v>
      </c>
      <c r="N132" s="35">
        <f t="shared" si="18"/>
        <v>14287667.99</v>
      </c>
      <c r="O132" s="42"/>
    </row>
    <row r="133" spans="1:15" s="24" customFormat="1" ht="12.75" hidden="1" customHeight="1" x14ac:dyDescent="0.25">
      <c r="A133" s="28"/>
      <c r="B133" s="28"/>
      <c r="C133" s="28"/>
      <c r="D133" s="29"/>
      <c r="E133" s="39" t="s">
        <v>167</v>
      </c>
      <c r="G133" s="40" t="s">
        <v>42</v>
      </c>
      <c r="H133" s="45">
        <v>0</v>
      </c>
      <c r="I133" s="45">
        <v>0</v>
      </c>
      <c r="J133" s="45">
        <v>0</v>
      </c>
      <c r="K133" s="42">
        <v>5856969.1699999999</v>
      </c>
      <c r="L133" s="45">
        <v>0</v>
      </c>
      <c r="M133" s="45">
        <v>0</v>
      </c>
      <c r="N133" s="35">
        <f t="shared" si="18"/>
        <v>5856969.1699999999</v>
      </c>
      <c r="O133" s="42"/>
    </row>
    <row r="134" spans="1:15" s="24" customFormat="1" ht="12.75" hidden="1" customHeight="1" x14ac:dyDescent="0.25">
      <c r="A134" s="28"/>
      <c r="B134" s="28"/>
      <c r="C134" s="28"/>
      <c r="D134" s="29"/>
      <c r="E134" s="39" t="s">
        <v>168</v>
      </c>
      <c r="G134" s="40" t="s">
        <v>63</v>
      </c>
      <c r="H134" s="45">
        <v>0</v>
      </c>
      <c r="I134" s="45">
        <v>0</v>
      </c>
      <c r="J134" s="45">
        <v>0</v>
      </c>
      <c r="K134" s="42">
        <v>17464653.780000001</v>
      </c>
      <c r="L134" s="45">
        <v>0</v>
      </c>
      <c r="M134" s="45">
        <v>0</v>
      </c>
      <c r="N134" s="35">
        <f t="shared" si="18"/>
        <v>17464653.780000001</v>
      </c>
      <c r="O134" s="42"/>
    </row>
    <row r="135" spans="1:15" s="24" customFormat="1" ht="12.75" hidden="1" customHeight="1" x14ac:dyDescent="0.25">
      <c r="A135" s="28"/>
      <c r="B135" s="28"/>
      <c r="C135" s="28"/>
      <c r="D135" s="29"/>
      <c r="E135" s="39" t="s">
        <v>169</v>
      </c>
      <c r="G135" s="40" t="s">
        <v>170</v>
      </c>
      <c r="H135" s="45">
        <v>0</v>
      </c>
      <c r="I135" s="45">
        <v>0</v>
      </c>
      <c r="J135" s="45">
        <v>0</v>
      </c>
      <c r="K135" s="42">
        <v>4126020.48</v>
      </c>
      <c r="L135" s="45">
        <v>0</v>
      </c>
      <c r="M135" s="45">
        <v>0</v>
      </c>
      <c r="N135" s="35">
        <f t="shared" si="18"/>
        <v>4126020.48</v>
      </c>
      <c r="O135" s="42"/>
    </row>
    <row r="136" spans="1:15" s="24" customFormat="1" ht="12.75" hidden="1" customHeight="1" x14ac:dyDescent="0.25">
      <c r="A136" s="28"/>
      <c r="B136" s="28"/>
      <c r="C136" s="28"/>
      <c r="D136" s="29"/>
      <c r="E136" s="39" t="s">
        <v>171</v>
      </c>
      <c r="G136" s="40" t="s">
        <v>112</v>
      </c>
      <c r="H136" s="45">
        <v>0</v>
      </c>
      <c r="I136" s="45">
        <v>0</v>
      </c>
      <c r="J136" s="45">
        <v>0</v>
      </c>
      <c r="K136" s="42">
        <v>9415853.1899999995</v>
      </c>
      <c r="L136" s="45">
        <v>0</v>
      </c>
      <c r="M136" s="45">
        <v>0</v>
      </c>
      <c r="N136" s="35">
        <f t="shared" si="18"/>
        <v>9415853.1899999995</v>
      </c>
      <c r="O136" s="42"/>
    </row>
    <row r="137" spans="1:15" s="24" customFormat="1" ht="12.75" hidden="1" customHeight="1" x14ac:dyDescent="0.25">
      <c r="A137" s="28"/>
      <c r="B137" s="28"/>
      <c r="C137" s="28"/>
      <c r="D137" s="29"/>
      <c r="E137" s="39" t="s">
        <v>172</v>
      </c>
      <c r="G137" s="40" t="s">
        <v>63</v>
      </c>
      <c r="H137" s="45">
        <v>0</v>
      </c>
      <c r="I137" s="45">
        <v>0</v>
      </c>
      <c r="J137" s="45">
        <v>0</v>
      </c>
      <c r="K137" s="42">
        <v>35517321.289999999</v>
      </c>
      <c r="L137" s="45">
        <v>0</v>
      </c>
      <c r="M137" s="45">
        <v>0</v>
      </c>
      <c r="N137" s="35">
        <f t="shared" si="18"/>
        <v>35517321.289999999</v>
      </c>
      <c r="O137" s="42"/>
    </row>
    <row r="138" spans="1:15" s="24" customFormat="1" ht="12.75" hidden="1" customHeight="1" x14ac:dyDescent="0.25">
      <c r="A138" s="28"/>
      <c r="B138" s="28"/>
      <c r="C138" s="28"/>
      <c r="D138" s="29"/>
      <c r="E138" s="39" t="s">
        <v>173</v>
      </c>
      <c r="G138" s="40" t="s">
        <v>137</v>
      </c>
      <c r="H138" s="45">
        <v>0</v>
      </c>
      <c r="I138" s="45">
        <v>0</v>
      </c>
      <c r="J138" s="45">
        <v>0</v>
      </c>
      <c r="K138" s="42">
        <v>1691470</v>
      </c>
      <c r="L138" s="45">
        <v>0</v>
      </c>
      <c r="M138" s="45">
        <v>0</v>
      </c>
      <c r="N138" s="35">
        <f t="shared" si="18"/>
        <v>1691470</v>
      </c>
      <c r="O138" s="42"/>
    </row>
    <row r="139" spans="1:15" s="24" customFormat="1" ht="12.75" hidden="1" customHeight="1" x14ac:dyDescent="0.25">
      <c r="A139" s="28"/>
      <c r="B139" s="28"/>
      <c r="C139" s="28"/>
      <c r="D139" s="29"/>
      <c r="E139" s="39" t="s">
        <v>174</v>
      </c>
      <c r="G139" s="40" t="s">
        <v>137</v>
      </c>
      <c r="H139" s="45">
        <v>0</v>
      </c>
      <c r="I139" s="45">
        <v>0</v>
      </c>
      <c r="J139" s="45">
        <v>0</v>
      </c>
      <c r="K139" s="42">
        <v>12914143.630000001</v>
      </c>
      <c r="L139" s="45">
        <v>0</v>
      </c>
      <c r="M139" s="45">
        <v>0</v>
      </c>
      <c r="N139" s="35">
        <f t="shared" si="18"/>
        <v>12914143.630000001</v>
      </c>
      <c r="O139" s="42"/>
    </row>
    <row r="140" spans="1:15" s="24" customFormat="1" ht="12.75" hidden="1" customHeight="1" x14ac:dyDescent="0.25">
      <c r="A140" s="28"/>
      <c r="B140" s="28"/>
      <c r="C140" s="28"/>
      <c r="D140" s="29"/>
      <c r="E140" s="39" t="s">
        <v>175</v>
      </c>
      <c r="G140" s="40" t="s">
        <v>176</v>
      </c>
      <c r="H140" s="45">
        <v>0</v>
      </c>
      <c r="I140" s="45">
        <v>0</v>
      </c>
      <c r="J140" s="45">
        <v>0</v>
      </c>
      <c r="K140" s="42">
        <v>1225872.78</v>
      </c>
      <c r="L140" s="45">
        <v>0</v>
      </c>
      <c r="M140" s="45">
        <v>0</v>
      </c>
      <c r="N140" s="35">
        <f t="shared" si="18"/>
        <v>1225872.78</v>
      </c>
      <c r="O140" s="42"/>
    </row>
    <row r="141" spans="1:15" s="24" customFormat="1" ht="12.75" hidden="1" customHeight="1" x14ac:dyDescent="0.25">
      <c r="A141" s="28"/>
      <c r="B141" s="28"/>
      <c r="C141" s="28"/>
      <c r="D141" s="29"/>
      <c r="E141" s="39" t="s">
        <v>177</v>
      </c>
      <c r="G141" s="40" t="s">
        <v>137</v>
      </c>
      <c r="H141" s="45">
        <v>0</v>
      </c>
      <c r="I141" s="45">
        <v>0</v>
      </c>
      <c r="J141" s="45">
        <v>0</v>
      </c>
      <c r="K141" s="42">
        <v>36522360.57</v>
      </c>
      <c r="L141" s="45">
        <v>0</v>
      </c>
      <c r="M141" s="45">
        <v>0</v>
      </c>
      <c r="N141" s="35">
        <f t="shared" si="18"/>
        <v>36522360.57</v>
      </c>
      <c r="O141" s="42"/>
    </row>
    <row r="142" spans="1:15" s="24" customFormat="1" ht="27" hidden="1" customHeight="1" x14ac:dyDescent="0.25">
      <c r="A142" s="28"/>
      <c r="B142" s="28"/>
      <c r="C142" s="28"/>
      <c r="D142" s="29"/>
      <c r="E142" s="39" t="s">
        <v>178</v>
      </c>
      <c r="G142" s="40" t="s">
        <v>81</v>
      </c>
      <c r="H142" s="45">
        <v>0</v>
      </c>
      <c r="I142" s="45">
        <v>0</v>
      </c>
      <c r="J142" s="45">
        <v>0</v>
      </c>
      <c r="K142" s="42">
        <v>150000</v>
      </c>
      <c r="L142" s="45">
        <v>0</v>
      </c>
      <c r="M142" s="45">
        <v>0</v>
      </c>
      <c r="N142" s="35">
        <f t="shared" si="18"/>
        <v>150000</v>
      </c>
      <c r="O142" s="42"/>
    </row>
    <row r="143" spans="1:15" s="24" customFormat="1" ht="12.75" hidden="1" customHeight="1" x14ac:dyDescent="0.25">
      <c r="A143" s="28"/>
      <c r="B143" s="28"/>
      <c r="C143" s="28"/>
      <c r="D143" s="29"/>
      <c r="E143" s="39" t="s">
        <v>179</v>
      </c>
      <c r="G143" s="40" t="s">
        <v>49</v>
      </c>
      <c r="H143" s="45">
        <v>0</v>
      </c>
      <c r="I143" s="45">
        <v>0</v>
      </c>
      <c r="J143" s="45">
        <v>0</v>
      </c>
      <c r="K143" s="42">
        <v>26551.75</v>
      </c>
      <c r="L143" s="45">
        <v>0</v>
      </c>
      <c r="M143" s="45">
        <v>0</v>
      </c>
      <c r="N143" s="35">
        <f t="shared" si="18"/>
        <v>26551.75</v>
      </c>
      <c r="O143" s="42"/>
    </row>
    <row r="144" spans="1:15" s="24" customFormat="1" ht="27" hidden="1" customHeight="1" x14ac:dyDescent="0.25">
      <c r="A144" s="28"/>
      <c r="B144" s="28"/>
      <c r="C144" s="28"/>
      <c r="D144" s="29"/>
      <c r="E144" s="39" t="s">
        <v>180</v>
      </c>
      <c r="G144" s="40" t="s">
        <v>46</v>
      </c>
      <c r="H144" s="45">
        <v>0</v>
      </c>
      <c r="I144" s="45">
        <v>0</v>
      </c>
      <c r="J144" s="45">
        <v>0</v>
      </c>
      <c r="K144" s="42">
        <v>26551.75</v>
      </c>
      <c r="L144" s="45">
        <v>0</v>
      </c>
      <c r="M144" s="45">
        <v>0</v>
      </c>
      <c r="N144" s="35">
        <f t="shared" si="18"/>
        <v>26551.75</v>
      </c>
      <c r="O144" s="42"/>
    </row>
    <row r="145" spans="1:15" s="24" customFormat="1" ht="27" hidden="1" customHeight="1" x14ac:dyDescent="0.25">
      <c r="A145" s="28"/>
      <c r="B145" s="28"/>
      <c r="C145" s="28"/>
      <c r="D145" s="29"/>
      <c r="E145" s="39" t="s">
        <v>181</v>
      </c>
      <c r="G145" s="40" t="s">
        <v>46</v>
      </c>
      <c r="H145" s="45">
        <v>0</v>
      </c>
      <c r="I145" s="45">
        <v>0</v>
      </c>
      <c r="J145" s="45">
        <v>0</v>
      </c>
      <c r="K145" s="42">
        <v>1468592.04</v>
      </c>
      <c r="L145" s="45">
        <v>0</v>
      </c>
      <c r="M145" s="45">
        <v>0</v>
      </c>
      <c r="N145" s="35">
        <f t="shared" si="18"/>
        <v>1468592.04</v>
      </c>
      <c r="O145" s="42"/>
    </row>
    <row r="146" spans="1:15" s="24" customFormat="1" ht="27" hidden="1" customHeight="1" x14ac:dyDescent="0.25">
      <c r="A146" s="28"/>
      <c r="B146" s="28"/>
      <c r="C146" s="28"/>
      <c r="D146" s="29"/>
      <c r="E146" s="39" t="s">
        <v>182</v>
      </c>
      <c r="G146" s="40" t="s">
        <v>70</v>
      </c>
      <c r="H146" s="45">
        <v>0</v>
      </c>
      <c r="I146" s="45">
        <v>0</v>
      </c>
      <c r="J146" s="45">
        <v>0</v>
      </c>
      <c r="K146" s="42">
        <v>2961000</v>
      </c>
      <c r="L146" s="45">
        <v>0</v>
      </c>
      <c r="M146" s="45">
        <v>0</v>
      </c>
      <c r="N146" s="35">
        <f t="shared" si="18"/>
        <v>2961000</v>
      </c>
      <c r="O146" s="42"/>
    </row>
    <row r="147" spans="1:15" s="24" customFormat="1" ht="27" hidden="1" customHeight="1" x14ac:dyDescent="0.25">
      <c r="A147" s="28"/>
      <c r="B147" s="28"/>
      <c r="C147" s="28"/>
      <c r="D147" s="29"/>
      <c r="E147" s="39" t="s">
        <v>183</v>
      </c>
      <c r="G147" s="40" t="s">
        <v>89</v>
      </c>
      <c r="H147" s="45">
        <v>0</v>
      </c>
      <c r="I147" s="45">
        <v>0</v>
      </c>
      <c r="J147" s="45">
        <v>0</v>
      </c>
      <c r="K147" s="42">
        <v>9275754.4199999999</v>
      </c>
      <c r="L147" s="45">
        <v>0</v>
      </c>
      <c r="M147" s="45">
        <v>0</v>
      </c>
      <c r="N147" s="35">
        <f t="shared" si="18"/>
        <v>9275754.4199999999</v>
      </c>
      <c r="O147" s="42"/>
    </row>
    <row r="148" spans="1:15" s="24" customFormat="1" ht="12.75" hidden="1" customHeight="1" x14ac:dyDescent="0.25">
      <c r="A148" s="28"/>
      <c r="B148" s="28"/>
      <c r="C148" s="28"/>
      <c r="D148" s="29"/>
      <c r="E148" s="39" t="s">
        <v>184</v>
      </c>
      <c r="G148" s="40" t="s">
        <v>185</v>
      </c>
      <c r="H148" s="45">
        <v>0</v>
      </c>
      <c r="I148" s="45">
        <v>0</v>
      </c>
      <c r="J148" s="45">
        <v>0</v>
      </c>
      <c r="K148" s="42">
        <v>1730478.95</v>
      </c>
      <c r="L148" s="45">
        <v>0</v>
      </c>
      <c r="M148" s="45">
        <v>0</v>
      </c>
      <c r="N148" s="35">
        <f t="shared" si="18"/>
        <v>1730478.95</v>
      </c>
      <c r="O148" s="42"/>
    </row>
    <row r="149" spans="1:15" s="24" customFormat="1" ht="12.75" hidden="1" customHeight="1" x14ac:dyDescent="0.25">
      <c r="A149" s="28"/>
      <c r="B149" s="28"/>
      <c r="C149" s="28"/>
      <c r="D149" s="29"/>
      <c r="E149" s="39" t="s">
        <v>184</v>
      </c>
      <c r="G149" s="40" t="s">
        <v>186</v>
      </c>
      <c r="H149" s="45">
        <v>0</v>
      </c>
      <c r="I149" s="45">
        <v>0</v>
      </c>
      <c r="J149" s="45">
        <v>0</v>
      </c>
      <c r="K149" s="42">
        <v>3661502.11</v>
      </c>
      <c r="L149" s="45">
        <v>0</v>
      </c>
      <c r="M149" s="45">
        <v>0</v>
      </c>
      <c r="N149" s="35">
        <f t="shared" si="18"/>
        <v>3661502.11</v>
      </c>
      <c r="O149" s="42"/>
    </row>
    <row r="150" spans="1:15" s="24" customFormat="1" ht="12.75" hidden="1" customHeight="1" x14ac:dyDescent="0.25">
      <c r="A150" s="28"/>
      <c r="B150" s="28"/>
      <c r="C150" s="28"/>
      <c r="D150" s="29"/>
      <c r="E150" s="39" t="s">
        <v>184</v>
      </c>
      <c r="G150" s="40" t="s">
        <v>187</v>
      </c>
      <c r="H150" s="45">
        <v>0</v>
      </c>
      <c r="I150" s="45">
        <v>0</v>
      </c>
      <c r="J150" s="45">
        <v>0</v>
      </c>
      <c r="K150" s="42">
        <v>11617926.6</v>
      </c>
      <c r="L150" s="45">
        <v>0</v>
      </c>
      <c r="M150" s="45">
        <v>0</v>
      </c>
      <c r="N150" s="35">
        <f t="shared" si="18"/>
        <v>11617926.6</v>
      </c>
      <c r="O150" s="42"/>
    </row>
    <row r="151" spans="1:15" s="24" customFormat="1" ht="12.75" hidden="1" customHeight="1" x14ac:dyDescent="0.25">
      <c r="A151" s="28"/>
      <c r="B151" s="28"/>
      <c r="C151" s="28"/>
      <c r="D151" s="29"/>
      <c r="E151" s="39" t="s">
        <v>188</v>
      </c>
      <c r="G151" s="40" t="s">
        <v>73</v>
      </c>
      <c r="H151" s="45">
        <v>0</v>
      </c>
      <c r="I151" s="45">
        <v>0</v>
      </c>
      <c r="J151" s="45">
        <v>0</v>
      </c>
      <c r="K151" s="42">
        <v>5194242.18</v>
      </c>
      <c r="L151" s="45">
        <v>0</v>
      </c>
      <c r="M151" s="45">
        <v>0</v>
      </c>
      <c r="N151" s="35">
        <f t="shared" si="18"/>
        <v>5194242.18</v>
      </c>
      <c r="O151" s="42"/>
    </row>
    <row r="152" spans="1:15" s="24" customFormat="1" ht="12.75" hidden="1" customHeight="1" x14ac:dyDescent="0.25">
      <c r="A152" s="28"/>
      <c r="B152" s="28"/>
      <c r="C152" s="28"/>
      <c r="D152" s="29"/>
      <c r="E152" s="39" t="s">
        <v>189</v>
      </c>
      <c r="G152" s="40" t="s">
        <v>155</v>
      </c>
      <c r="H152" s="45">
        <v>0</v>
      </c>
      <c r="I152" s="45">
        <v>0</v>
      </c>
      <c r="J152" s="45">
        <v>0</v>
      </c>
      <c r="K152" s="42">
        <v>3910176.7</v>
      </c>
      <c r="L152" s="45">
        <v>0</v>
      </c>
      <c r="M152" s="45">
        <v>0</v>
      </c>
      <c r="N152" s="35">
        <f t="shared" si="18"/>
        <v>3910176.7</v>
      </c>
      <c r="O152" s="42"/>
    </row>
    <row r="153" spans="1:15" s="24" customFormat="1" ht="12.75" hidden="1" customHeight="1" x14ac:dyDescent="0.25">
      <c r="A153" s="28"/>
      <c r="B153" s="28"/>
      <c r="C153" s="28"/>
      <c r="D153" s="29"/>
      <c r="E153" s="39" t="s">
        <v>190</v>
      </c>
      <c r="G153" s="40" t="s">
        <v>191</v>
      </c>
      <c r="H153" s="45">
        <v>0</v>
      </c>
      <c r="I153" s="45">
        <v>0</v>
      </c>
      <c r="J153" s="45">
        <v>0</v>
      </c>
      <c r="K153" s="42">
        <v>16676921.67</v>
      </c>
      <c r="L153" s="45">
        <v>0</v>
      </c>
      <c r="M153" s="45">
        <v>0</v>
      </c>
      <c r="N153" s="35">
        <f t="shared" si="18"/>
        <v>16676921.67</v>
      </c>
      <c r="O153" s="42"/>
    </row>
    <row r="154" spans="1:15" s="24" customFormat="1" ht="12.75" hidden="1" customHeight="1" x14ac:dyDescent="0.25">
      <c r="A154" s="28"/>
      <c r="B154" s="28"/>
      <c r="C154" s="28"/>
      <c r="D154" s="29"/>
      <c r="E154" s="39" t="s">
        <v>192</v>
      </c>
      <c r="G154" s="40" t="s">
        <v>87</v>
      </c>
      <c r="H154" s="45">
        <v>0</v>
      </c>
      <c r="I154" s="45">
        <v>0</v>
      </c>
      <c r="J154" s="45">
        <v>0</v>
      </c>
      <c r="K154" s="42">
        <v>901104.59</v>
      </c>
      <c r="L154" s="45">
        <v>0</v>
      </c>
      <c r="M154" s="45">
        <v>0</v>
      </c>
      <c r="N154" s="35">
        <f t="shared" si="18"/>
        <v>901104.59</v>
      </c>
      <c r="O154" s="42"/>
    </row>
    <row r="155" spans="1:15" s="24" customFormat="1" ht="12.75" hidden="1" customHeight="1" x14ac:dyDescent="0.25">
      <c r="A155" s="28"/>
      <c r="B155" s="28"/>
      <c r="C155" s="28"/>
      <c r="D155" s="29"/>
      <c r="E155" s="39" t="s">
        <v>193</v>
      </c>
      <c r="G155" s="40" t="s">
        <v>89</v>
      </c>
      <c r="H155" s="45">
        <v>0</v>
      </c>
      <c r="I155" s="45">
        <v>0</v>
      </c>
      <c r="J155" s="45">
        <v>0</v>
      </c>
      <c r="K155" s="42">
        <v>3732679.94</v>
      </c>
      <c r="L155" s="45">
        <v>0</v>
      </c>
      <c r="M155" s="45">
        <v>0</v>
      </c>
      <c r="N155" s="35">
        <f t="shared" si="18"/>
        <v>3732679.94</v>
      </c>
      <c r="O155" s="42"/>
    </row>
    <row r="156" spans="1:15" s="24" customFormat="1" ht="12.75" hidden="1" customHeight="1" x14ac:dyDescent="0.25">
      <c r="A156" s="28"/>
      <c r="B156" s="28"/>
      <c r="C156" s="28"/>
      <c r="D156" s="29"/>
      <c r="E156" s="39" t="s">
        <v>193</v>
      </c>
      <c r="G156" s="40" t="s">
        <v>152</v>
      </c>
      <c r="H156" s="45">
        <v>0</v>
      </c>
      <c r="I156" s="45">
        <v>0</v>
      </c>
      <c r="J156" s="45">
        <v>0</v>
      </c>
      <c r="K156" s="42">
        <v>7826522.8399999999</v>
      </c>
      <c r="L156" s="45">
        <v>0</v>
      </c>
      <c r="M156" s="45">
        <v>0</v>
      </c>
      <c r="N156" s="35">
        <f t="shared" si="18"/>
        <v>7826522.8399999999</v>
      </c>
      <c r="O156" s="42"/>
    </row>
    <row r="157" spans="1:15" s="24" customFormat="1" ht="12.75" hidden="1" customHeight="1" x14ac:dyDescent="0.25">
      <c r="A157" s="28"/>
      <c r="B157" s="28"/>
      <c r="C157" s="28"/>
      <c r="D157" s="29"/>
      <c r="E157" s="39" t="s">
        <v>194</v>
      </c>
      <c r="G157" s="40" t="s">
        <v>152</v>
      </c>
      <c r="H157" s="45">
        <v>0</v>
      </c>
      <c r="I157" s="45">
        <v>0</v>
      </c>
      <c r="J157" s="45">
        <v>0</v>
      </c>
      <c r="K157" s="42">
        <v>8613952.3699999992</v>
      </c>
      <c r="L157" s="45">
        <v>0</v>
      </c>
      <c r="M157" s="45">
        <v>0</v>
      </c>
      <c r="N157" s="35">
        <f t="shared" si="18"/>
        <v>8613952.3699999992</v>
      </c>
      <c r="O157" s="42"/>
    </row>
    <row r="158" spans="1:15" s="24" customFormat="1" ht="12.75" hidden="1" customHeight="1" x14ac:dyDescent="0.25">
      <c r="A158" s="28"/>
      <c r="B158" s="28"/>
      <c r="C158" s="28"/>
      <c r="D158" s="29"/>
      <c r="E158" s="39" t="s">
        <v>195</v>
      </c>
      <c r="G158" s="40" t="s">
        <v>73</v>
      </c>
      <c r="H158" s="45">
        <v>0</v>
      </c>
      <c r="I158" s="45">
        <v>0</v>
      </c>
      <c r="J158" s="45">
        <v>0</v>
      </c>
      <c r="K158" s="42">
        <v>7465528.29</v>
      </c>
      <c r="L158" s="45">
        <v>0</v>
      </c>
      <c r="M158" s="45">
        <v>0</v>
      </c>
      <c r="N158" s="35">
        <f t="shared" si="18"/>
        <v>7465528.29</v>
      </c>
      <c r="O158" s="42"/>
    </row>
    <row r="159" spans="1:15" s="24" customFormat="1" ht="12.75" hidden="1" customHeight="1" x14ac:dyDescent="0.25">
      <c r="A159" s="28"/>
      <c r="B159" s="28"/>
      <c r="C159" s="28"/>
      <c r="D159" s="29"/>
      <c r="E159" s="39" t="s">
        <v>196</v>
      </c>
      <c r="G159" s="40" t="s">
        <v>197</v>
      </c>
      <c r="H159" s="45">
        <v>0</v>
      </c>
      <c r="I159" s="45">
        <v>0</v>
      </c>
      <c r="J159" s="45">
        <v>0</v>
      </c>
      <c r="K159" s="42">
        <v>17406440.129999999</v>
      </c>
      <c r="L159" s="45">
        <v>0</v>
      </c>
      <c r="M159" s="45">
        <v>0</v>
      </c>
      <c r="N159" s="35">
        <f t="shared" si="18"/>
        <v>17406440.129999999</v>
      </c>
      <c r="O159" s="42"/>
    </row>
    <row r="160" spans="1:15" s="24" customFormat="1" ht="12.75" hidden="1" customHeight="1" x14ac:dyDescent="0.25">
      <c r="A160" s="28"/>
      <c r="B160" s="28"/>
      <c r="C160" s="28"/>
      <c r="D160" s="29"/>
      <c r="E160" s="39" t="s">
        <v>198</v>
      </c>
      <c r="G160" s="40" t="s">
        <v>147</v>
      </c>
      <c r="H160" s="45">
        <v>0</v>
      </c>
      <c r="I160" s="45">
        <v>0</v>
      </c>
      <c r="J160" s="45">
        <v>0</v>
      </c>
      <c r="K160" s="42">
        <v>4191959.66</v>
      </c>
      <c r="L160" s="45">
        <v>0</v>
      </c>
      <c r="M160" s="45">
        <v>0</v>
      </c>
      <c r="N160" s="35">
        <f t="shared" si="18"/>
        <v>4191959.66</v>
      </c>
      <c r="O160" s="42"/>
    </row>
    <row r="161" spans="1:16" s="24" customFormat="1" ht="4.5" hidden="1" customHeight="1" x14ac:dyDescent="0.25">
      <c r="A161" s="28"/>
      <c r="B161" s="28"/>
      <c r="C161" s="28"/>
      <c r="D161" s="29"/>
      <c r="E161" s="28"/>
      <c r="G161" s="30"/>
      <c r="H161" s="30"/>
      <c r="I161" s="30"/>
      <c r="J161" s="30"/>
      <c r="K161" s="30"/>
      <c r="L161" s="30"/>
      <c r="M161" s="30"/>
      <c r="N161" s="37"/>
    </row>
    <row r="162" spans="1:16" s="24" customFormat="1" hidden="1" x14ac:dyDescent="0.25">
      <c r="A162" s="29"/>
      <c r="B162" s="23" t="s">
        <v>16</v>
      </c>
      <c r="C162" s="23"/>
      <c r="D162" s="23"/>
      <c r="E162" s="23"/>
      <c r="G162" s="25"/>
      <c r="H162" s="54">
        <f t="shared" ref="H162:N163" si="19">SUM(H163)</f>
        <v>0</v>
      </c>
      <c r="I162" s="37">
        <f t="shared" si="19"/>
        <v>16480311</v>
      </c>
      <c r="J162" s="54">
        <f t="shared" si="19"/>
        <v>0</v>
      </c>
      <c r="K162" s="54">
        <f t="shared" si="19"/>
        <v>0</v>
      </c>
      <c r="L162" s="54">
        <f t="shared" si="19"/>
        <v>0</v>
      </c>
      <c r="M162" s="54">
        <f t="shared" si="19"/>
        <v>0</v>
      </c>
      <c r="N162" s="37">
        <f t="shared" si="19"/>
        <v>16480311</v>
      </c>
      <c r="O162" s="42"/>
      <c r="P162" s="27"/>
    </row>
    <row r="163" spans="1:16" s="27" customFormat="1" hidden="1" x14ac:dyDescent="0.25">
      <c r="A163" s="29"/>
      <c r="B163" s="29"/>
      <c r="C163" s="23" t="s">
        <v>199</v>
      </c>
      <c r="D163" s="23"/>
      <c r="E163" s="23"/>
      <c r="F163" s="24"/>
      <c r="G163" s="25"/>
      <c r="H163" s="54">
        <f t="shared" si="19"/>
        <v>0</v>
      </c>
      <c r="I163" s="37">
        <f t="shared" si="19"/>
        <v>16480311</v>
      </c>
      <c r="J163" s="54">
        <f t="shared" si="19"/>
        <v>0</v>
      </c>
      <c r="K163" s="54">
        <f t="shared" si="19"/>
        <v>0</v>
      </c>
      <c r="L163" s="54">
        <f t="shared" si="19"/>
        <v>0</v>
      </c>
      <c r="M163" s="54">
        <f t="shared" si="19"/>
        <v>0</v>
      </c>
      <c r="N163" s="37">
        <f t="shared" si="19"/>
        <v>16480311</v>
      </c>
    </row>
    <row r="164" spans="1:16" s="27" customFormat="1" hidden="1" x14ac:dyDescent="0.25">
      <c r="A164" s="29"/>
      <c r="B164" s="29"/>
      <c r="C164" s="28"/>
      <c r="D164" s="29" t="s">
        <v>25</v>
      </c>
      <c r="E164" s="28" t="s">
        <v>200</v>
      </c>
      <c r="F164" s="24"/>
      <c r="G164" s="25"/>
      <c r="H164" s="54">
        <f>SUM(H165:H167)</f>
        <v>0</v>
      </c>
      <c r="I164" s="37">
        <v>16480311</v>
      </c>
      <c r="J164" s="54">
        <f t="shared" ref="J164:M164" si="20">SUM(J165:J167)</f>
        <v>0</v>
      </c>
      <c r="K164" s="54">
        <f t="shared" si="20"/>
        <v>0</v>
      </c>
      <c r="L164" s="54">
        <f t="shared" si="20"/>
        <v>0</v>
      </c>
      <c r="M164" s="54">
        <f t="shared" si="20"/>
        <v>0</v>
      </c>
      <c r="N164" s="37">
        <v>16480311</v>
      </c>
    </row>
    <row r="165" spans="1:16" s="27" customFormat="1" ht="25.5" hidden="1" x14ac:dyDescent="0.25">
      <c r="A165" s="29"/>
      <c r="B165" s="29"/>
      <c r="C165" s="28"/>
      <c r="D165" s="29"/>
      <c r="E165" s="39" t="s">
        <v>201</v>
      </c>
      <c r="F165" s="24"/>
      <c r="G165" s="25" t="s">
        <v>202</v>
      </c>
      <c r="H165" s="45">
        <v>0</v>
      </c>
      <c r="I165" s="42">
        <v>7496901</v>
      </c>
      <c r="J165" s="45">
        <v>0</v>
      </c>
      <c r="K165" s="45">
        <v>0</v>
      </c>
      <c r="L165" s="45">
        <v>0</v>
      </c>
      <c r="M165" s="45">
        <v>0</v>
      </c>
      <c r="N165" s="35">
        <f t="shared" ref="N165:N167" si="21">SUM(H165:M165)</f>
        <v>7496901</v>
      </c>
    </row>
    <row r="166" spans="1:16" s="27" customFormat="1" hidden="1" x14ac:dyDescent="0.25">
      <c r="A166" s="29"/>
      <c r="B166" s="29"/>
      <c r="C166" s="28"/>
      <c r="D166" s="29"/>
      <c r="E166" s="39" t="s">
        <v>203</v>
      </c>
      <c r="F166" s="24"/>
      <c r="G166" s="25" t="s">
        <v>164</v>
      </c>
      <c r="H166" s="45">
        <v>0</v>
      </c>
      <c r="I166" s="42">
        <v>1641330.34</v>
      </c>
      <c r="J166" s="45">
        <v>0</v>
      </c>
      <c r="K166" s="45">
        <v>0</v>
      </c>
      <c r="L166" s="45">
        <v>0</v>
      </c>
      <c r="M166" s="45">
        <v>0</v>
      </c>
      <c r="N166" s="35">
        <f t="shared" si="21"/>
        <v>1641330.34</v>
      </c>
    </row>
    <row r="167" spans="1:16" s="27" customFormat="1" hidden="1" x14ac:dyDescent="0.25">
      <c r="A167" s="29"/>
      <c r="B167" s="29"/>
      <c r="C167" s="28"/>
      <c r="D167" s="29"/>
      <c r="E167" s="39" t="s">
        <v>204</v>
      </c>
      <c r="F167" s="24"/>
      <c r="G167" s="25" t="s">
        <v>164</v>
      </c>
      <c r="H167" s="45">
        <v>0</v>
      </c>
      <c r="I167" s="42">
        <v>7342080.29</v>
      </c>
      <c r="J167" s="45">
        <v>0</v>
      </c>
      <c r="K167" s="45">
        <v>0</v>
      </c>
      <c r="L167" s="45">
        <v>0</v>
      </c>
      <c r="M167" s="45">
        <v>0</v>
      </c>
      <c r="N167" s="35">
        <f t="shared" si="21"/>
        <v>7342080.29</v>
      </c>
    </row>
    <row r="168" spans="1:16" s="27" customFormat="1" hidden="1" x14ac:dyDescent="0.25">
      <c r="A168" s="29"/>
      <c r="B168" s="29"/>
      <c r="C168" s="28"/>
      <c r="D168" s="29"/>
      <c r="E168" s="39"/>
      <c r="F168" s="24"/>
      <c r="G168" s="25"/>
      <c r="H168" s="25"/>
      <c r="I168" s="25"/>
      <c r="J168" s="25"/>
      <c r="K168" s="25"/>
      <c r="L168" s="25"/>
      <c r="M168" s="25"/>
      <c r="N168" s="42"/>
    </row>
    <row r="169" spans="1:16" s="24" customFormat="1" hidden="1" x14ac:dyDescent="0.25">
      <c r="A169" s="23" t="s">
        <v>205</v>
      </c>
      <c r="B169" s="23"/>
      <c r="C169" s="23"/>
      <c r="D169" s="23"/>
      <c r="E169" s="23"/>
      <c r="G169" s="30"/>
      <c r="H169" s="54">
        <f t="shared" ref="H169:N169" si="22">SUM(H171,H368)</f>
        <v>0</v>
      </c>
      <c r="I169" s="37">
        <f t="shared" si="22"/>
        <v>178030514</v>
      </c>
      <c r="J169" s="37">
        <f t="shared" si="22"/>
        <v>34155</v>
      </c>
      <c r="K169" s="54">
        <f t="shared" si="22"/>
        <v>0</v>
      </c>
      <c r="L169" s="54">
        <f t="shared" si="22"/>
        <v>0</v>
      </c>
      <c r="M169" s="37">
        <f t="shared" si="22"/>
        <v>114322720</v>
      </c>
      <c r="N169" s="37">
        <f t="shared" si="22"/>
        <v>292387389</v>
      </c>
      <c r="O169" s="37"/>
    </row>
    <row r="170" spans="1:16" s="24" customFormat="1" ht="6" hidden="1" customHeight="1" x14ac:dyDescent="0.25">
      <c r="A170" s="28"/>
      <c r="B170" s="28"/>
      <c r="C170" s="28"/>
      <c r="D170" s="29"/>
      <c r="E170" s="28"/>
      <c r="G170" s="30"/>
      <c r="H170" s="30"/>
      <c r="I170" s="30"/>
      <c r="J170" s="30"/>
      <c r="K170" s="30"/>
      <c r="L170" s="30"/>
      <c r="M170" s="30"/>
      <c r="N170" s="30"/>
      <c r="O170" s="37"/>
    </row>
    <row r="171" spans="1:16" s="24" customFormat="1" hidden="1" x14ac:dyDescent="0.25">
      <c r="A171" s="29"/>
      <c r="B171" s="23" t="s">
        <v>206</v>
      </c>
      <c r="C171" s="23"/>
      <c r="D171" s="23"/>
      <c r="E171" s="23"/>
      <c r="G171" s="25"/>
      <c r="H171" s="54">
        <f t="shared" ref="H171:N171" si="23">SUM(H172)</f>
        <v>0</v>
      </c>
      <c r="I171" s="37">
        <f t="shared" si="23"/>
        <v>117778667</v>
      </c>
      <c r="J171" s="37">
        <f t="shared" si="23"/>
        <v>34155</v>
      </c>
      <c r="K171" s="54">
        <f t="shared" si="23"/>
        <v>0</v>
      </c>
      <c r="L171" s="54">
        <f t="shared" si="23"/>
        <v>0</v>
      </c>
      <c r="M171" s="37">
        <f t="shared" si="23"/>
        <v>114322720</v>
      </c>
      <c r="N171" s="37">
        <f t="shared" si="23"/>
        <v>232135542</v>
      </c>
      <c r="O171" s="37"/>
      <c r="P171" s="27"/>
    </row>
    <row r="172" spans="1:16" s="27" customFormat="1" hidden="1" x14ac:dyDescent="0.25">
      <c r="A172" s="29"/>
      <c r="B172" s="29"/>
      <c r="C172" s="23" t="s">
        <v>37</v>
      </c>
      <c r="D172" s="23"/>
      <c r="E172" s="23"/>
      <c r="F172" s="24"/>
      <c r="G172" s="25"/>
      <c r="H172" s="54">
        <f>SUM(H173,H300,H360,H365)</f>
        <v>0</v>
      </c>
      <c r="I172" s="37">
        <f t="shared" ref="I172:N172" si="24">SUM(I173,I300,I360,I365)</f>
        <v>117778667</v>
      </c>
      <c r="J172" s="37">
        <f t="shared" si="24"/>
        <v>34155</v>
      </c>
      <c r="K172" s="54">
        <f t="shared" si="24"/>
        <v>0</v>
      </c>
      <c r="L172" s="54">
        <f t="shared" si="24"/>
        <v>0</v>
      </c>
      <c r="M172" s="37">
        <f t="shared" si="24"/>
        <v>114322720</v>
      </c>
      <c r="N172" s="37">
        <f t="shared" si="24"/>
        <v>232135542</v>
      </c>
    </row>
    <row r="173" spans="1:16" s="27" customFormat="1" hidden="1" x14ac:dyDescent="0.25">
      <c r="A173" s="31"/>
      <c r="B173" s="31"/>
      <c r="C173" s="38"/>
      <c r="D173" s="29" t="s">
        <v>207</v>
      </c>
      <c r="E173" s="28" t="s">
        <v>208</v>
      </c>
      <c r="G173" s="25"/>
      <c r="H173" s="54">
        <f t="shared" ref="H173:L173" si="25">SUM(H174:H299)</f>
        <v>0</v>
      </c>
      <c r="I173" s="54">
        <f t="shared" si="25"/>
        <v>0</v>
      </c>
      <c r="J173" s="54">
        <f t="shared" si="25"/>
        <v>0</v>
      </c>
      <c r="K173" s="54">
        <f t="shared" si="25"/>
        <v>0</v>
      </c>
      <c r="L173" s="54">
        <f t="shared" si="25"/>
        <v>0</v>
      </c>
      <c r="M173" s="37">
        <v>114322720</v>
      </c>
      <c r="N173" s="37">
        <v>114322720</v>
      </c>
    </row>
    <row r="174" spans="1:16" s="27" customFormat="1" hidden="1" x14ac:dyDescent="0.25">
      <c r="A174" s="31"/>
      <c r="B174" s="31"/>
      <c r="C174" s="38"/>
      <c r="D174" s="38"/>
      <c r="E174" s="38" t="s">
        <v>209</v>
      </c>
      <c r="G174" s="25" t="s">
        <v>210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2">
        <v>742219.73</v>
      </c>
      <c r="N174" s="35">
        <f t="shared" ref="N174:N237" si="26">SUM(H174:M174)</f>
        <v>742219.73</v>
      </c>
    </row>
    <row r="175" spans="1:16" s="27" customFormat="1" hidden="1" x14ac:dyDescent="0.25">
      <c r="A175" s="31"/>
      <c r="B175" s="31"/>
      <c r="C175" s="38"/>
      <c r="D175" s="38"/>
      <c r="E175" s="38" t="s">
        <v>211</v>
      </c>
      <c r="G175" s="25" t="s">
        <v>35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2">
        <v>539981.14</v>
      </c>
      <c r="N175" s="35">
        <f t="shared" si="26"/>
        <v>539981.14</v>
      </c>
    </row>
    <row r="176" spans="1:16" s="27" customFormat="1" hidden="1" x14ac:dyDescent="0.25">
      <c r="A176" s="31"/>
      <c r="B176" s="31"/>
      <c r="C176" s="38"/>
      <c r="D176" s="38"/>
      <c r="E176" s="38" t="s">
        <v>212</v>
      </c>
      <c r="G176" s="25" t="s">
        <v>213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2">
        <v>1211452.3400000001</v>
      </c>
      <c r="N176" s="35">
        <f t="shared" si="26"/>
        <v>1211452.3400000001</v>
      </c>
    </row>
    <row r="177" spans="1:14" s="27" customFormat="1" hidden="1" x14ac:dyDescent="0.25">
      <c r="A177" s="31"/>
      <c r="B177" s="31"/>
      <c r="C177" s="38"/>
      <c r="D177" s="38"/>
      <c r="E177" s="38" t="s">
        <v>214</v>
      </c>
      <c r="G177" s="25" t="s">
        <v>135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2">
        <v>877321.87</v>
      </c>
      <c r="N177" s="35">
        <f t="shared" si="26"/>
        <v>877321.87</v>
      </c>
    </row>
    <row r="178" spans="1:14" s="27" customFormat="1" hidden="1" x14ac:dyDescent="0.25">
      <c r="A178" s="31"/>
      <c r="B178" s="31"/>
      <c r="C178" s="38"/>
      <c r="D178" s="38"/>
      <c r="E178" s="38" t="s">
        <v>215</v>
      </c>
      <c r="G178" s="25" t="s">
        <v>112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2">
        <v>484366.54</v>
      </c>
      <c r="N178" s="35">
        <f t="shared" si="26"/>
        <v>484366.54</v>
      </c>
    </row>
    <row r="179" spans="1:14" s="27" customFormat="1" hidden="1" x14ac:dyDescent="0.25">
      <c r="A179" s="31"/>
      <c r="B179" s="31"/>
      <c r="C179" s="38"/>
      <c r="D179" s="38"/>
      <c r="E179" s="38" t="s">
        <v>216</v>
      </c>
      <c r="G179" s="25" t="s">
        <v>46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2">
        <v>622240.30000000005</v>
      </c>
      <c r="N179" s="35">
        <f t="shared" si="26"/>
        <v>622240.30000000005</v>
      </c>
    </row>
    <row r="180" spans="1:14" s="27" customFormat="1" hidden="1" x14ac:dyDescent="0.25">
      <c r="A180" s="31"/>
      <c r="B180" s="31"/>
      <c r="C180" s="38"/>
      <c r="D180" s="38"/>
      <c r="E180" s="38" t="s">
        <v>217</v>
      </c>
      <c r="G180" s="25" t="s">
        <v>218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2">
        <v>221535.38</v>
      </c>
      <c r="N180" s="35">
        <f t="shared" si="26"/>
        <v>221535.38</v>
      </c>
    </row>
    <row r="181" spans="1:14" s="27" customFormat="1" hidden="1" x14ac:dyDescent="0.25">
      <c r="A181" s="31"/>
      <c r="B181" s="31"/>
      <c r="C181" s="38"/>
      <c r="D181" s="38"/>
      <c r="E181" s="38" t="s">
        <v>219</v>
      </c>
      <c r="G181" s="25" t="s">
        <v>220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2">
        <v>395440.68</v>
      </c>
      <c r="N181" s="35">
        <f t="shared" si="26"/>
        <v>395440.68</v>
      </c>
    </row>
    <row r="182" spans="1:14" s="27" customFormat="1" hidden="1" x14ac:dyDescent="0.25">
      <c r="A182" s="31"/>
      <c r="B182" s="31"/>
      <c r="C182" s="38"/>
      <c r="D182" s="38"/>
      <c r="E182" s="38" t="s">
        <v>221</v>
      </c>
      <c r="G182" s="25" t="s">
        <v>28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2">
        <v>912932.62</v>
      </c>
      <c r="N182" s="35">
        <f t="shared" si="26"/>
        <v>912932.62</v>
      </c>
    </row>
    <row r="183" spans="1:14" s="27" customFormat="1" hidden="1" x14ac:dyDescent="0.25">
      <c r="A183" s="31"/>
      <c r="B183" s="31"/>
      <c r="C183" s="38"/>
      <c r="D183" s="38"/>
      <c r="E183" s="38" t="s">
        <v>222</v>
      </c>
      <c r="G183" s="25" t="s">
        <v>223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2">
        <v>931828.13</v>
      </c>
      <c r="N183" s="35">
        <f t="shared" si="26"/>
        <v>931828.13</v>
      </c>
    </row>
    <row r="184" spans="1:14" s="27" customFormat="1" hidden="1" x14ac:dyDescent="0.25">
      <c r="A184" s="31"/>
      <c r="B184" s="31"/>
      <c r="C184" s="38"/>
      <c r="D184" s="38"/>
      <c r="E184" s="38" t="s">
        <v>224</v>
      </c>
      <c r="G184" s="25" t="s">
        <v>63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2">
        <v>846943.43</v>
      </c>
      <c r="N184" s="35">
        <f t="shared" si="26"/>
        <v>846943.43</v>
      </c>
    </row>
    <row r="185" spans="1:14" s="27" customFormat="1" hidden="1" x14ac:dyDescent="0.25">
      <c r="A185" s="31"/>
      <c r="B185" s="31"/>
      <c r="C185" s="38"/>
      <c r="D185" s="38"/>
      <c r="E185" s="38" t="s">
        <v>225</v>
      </c>
      <c r="G185" s="25" t="s">
        <v>226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2">
        <v>1086036.48</v>
      </c>
      <c r="N185" s="35">
        <f t="shared" si="26"/>
        <v>1086036.48</v>
      </c>
    </row>
    <row r="186" spans="1:14" s="27" customFormat="1" hidden="1" x14ac:dyDescent="0.25">
      <c r="A186" s="31"/>
      <c r="B186" s="31"/>
      <c r="C186" s="38"/>
      <c r="D186" s="38"/>
      <c r="E186" s="38" t="s">
        <v>227</v>
      </c>
      <c r="G186" s="25" t="s">
        <v>95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2">
        <v>754015.45</v>
      </c>
      <c r="N186" s="35">
        <f t="shared" si="26"/>
        <v>754015.45</v>
      </c>
    </row>
    <row r="187" spans="1:14" s="27" customFormat="1" hidden="1" x14ac:dyDescent="0.25">
      <c r="A187" s="31"/>
      <c r="B187" s="31"/>
      <c r="C187" s="38"/>
      <c r="D187" s="38"/>
      <c r="E187" s="38" t="s">
        <v>228</v>
      </c>
      <c r="G187" s="25" t="s">
        <v>95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2">
        <v>167482.18</v>
      </c>
      <c r="N187" s="35">
        <f t="shared" si="26"/>
        <v>167482.18</v>
      </c>
    </row>
    <row r="188" spans="1:14" s="27" customFormat="1" hidden="1" x14ac:dyDescent="0.25">
      <c r="A188" s="31"/>
      <c r="B188" s="31"/>
      <c r="C188" s="38"/>
      <c r="D188" s="38"/>
      <c r="E188" s="38" t="s">
        <v>229</v>
      </c>
      <c r="G188" s="25" t="s">
        <v>230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2">
        <v>572202.31000000006</v>
      </c>
      <c r="N188" s="35">
        <f t="shared" si="26"/>
        <v>572202.31000000006</v>
      </c>
    </row>
    <row r="189" spans="1:14" s="27" customFormat="1" hidden="1" x14ac:dyDescent="0.25">
      <c r="A189" s="31"/>
      <c r="B189" s="31"/>
      <c r="C189" s="38"/>
      <c r="D189" s="38"/>
      <c r="E189" s="38" t="s">
        <v>231</v>
      </c>
      <c r="G189" s="25" t="s">
        <v>191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42">
        <v>838362.8</v>
      </c>
      <c r="N189" s="35">
        <f t="shared" si="26"/>
        <v>838362.8</v>
      </c>
    </row>
    <row r="190" spans="1:14" s="27" customFormat="1" hidden="1" x14ac:dyDescent="0.25">
      <c r="A190" s="31"/>
      <c r="B190" s="31"/>
      <c r="C190" s="38"/>
      <c r="D190" s="38"/>
      <c r="E190" s="38" t="s">
        <v>232</v>
      </c>
      <c r="G190" s="25" t="s">
        <v>89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2">
        <v>1291443.03</v>
      </c>
      <c r="N190" s="35">
        <f t="shared" si="26"/>
        <v>1291443.03</v>
      </c>
    </row>
    <row r="191" spans="1:14" s="27" customFormat="1" hidden="1" x14ac:dyDescent="0.25">
      <c r="A191" s="31"/>
      <c r="B191" s="31"/>
      <c r="C191" s="38"/>
      <c r="D191" s="38"/>
      <c r="E191" s="38" t="s">
        <v>233</v>
      </c>
      <c r="G191" s="25" t="s">
        <v>210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42">
        <v>347023.01</v>
      </c>
      <c r="N191" s="35">
        <f t="shared" si="26"/>
        <v>347023.01</v>
      </c>
    </row>
    <row r="192" spans="1:14" s="27" customFormat="1" hidden="1" x14ac:dyDescent="0.25">
      <c r="A192" s="31"/>
      <c r="B192" s="31"/>
      <c r="C192" s="38"/>
      <c r="D192" s="38"/>
      <c r="E192" s="38" t="s">
        <v>234</v>
      </c>
      <c r="G192" s="25" t="s">
        <v>235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2">
        <v>453943.87</v>
      </c>
      <c r="N192" s="35">
        <f t="shared" si="26"/>
        <v>453943.87</v>
      </c>
    </row>
    <row r="193" spans="1:14" s="27" customFormat="1" hidden="1" x14ac:dyDescent="0.25">
      <c r="A193" s="31"/>
      <c r="B193" s="31"/>
      <c r="C193" s="38"/>
      <c r="D193" s="38"/>
      <c r="E193" s="38" t="s">
        <v>236</v>
      </c>
      <c r="G193" s="25" t="s">
        <v>237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2">
        <v>306169.05</v>
      </c>
      <c r="N193" s="35">
        <f t="shared" si="26"/>
        <v>306169.05</v>
      </c>
    </row>
    <row r="194" spans="1:14" s="27" customFormat="1" hidden="1" x14ac:dyDescent="0.25">
      <c r="A194" s="31"/>
      <c r="B194" s="31"/>
      <c r="C194" s="38"/>
      <c r="D194" s="38"/>
      <c r="E194" s="38" t="s">
        <v>238</v>
      </c>
      <c r="G194" s="25" t="s">
        <v>239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2">
        <v>801337.68</v>
      </c>
      <c r="N194" s="35">
        <f t="shared" si="26"/>
        <v>801337.68</v>
      </c>
    </row>
    <row r="195" spans="1:14" s="27" customFormat="1" hidden="1" x14ac:dyDescent="0.25">
      <c r="A195" s="31"/>
      <c r="B195" s="31"/>
      <c r="C195" s="38"/>
      <c r="D195" s="38"/>
      <c r="E195" s="38" t="s">
        <v>240</v>
      </c>
      <c r="G195" s="25" t="s">
        <v>241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2">
        <v>418818.13</v>
      </c>
      <c r="N195" s="35">
        <f t="shared" si="26"/>
        <v>418818.13</v>
      </c>
    </row>
    <row r="196" spans="1:14" s="27" customFormat="1" hidden="1" x14ac:dyDescent="0.25">
      <c r="A196" s="31"/>
      <c r="B196" s="31"/>
      <c r="C196" s="38"/>
      <c r="D196" s="38"/>
      <c r="E196" s="38" t="s">
        <v>242</v>
      </c>
      <c r="G196" s="25" t="s">
        <v>243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2">
        <v>909439.17</v>
      </c>
      <c r="N196" s="35">
        <f t="shared" si="26"/>
        <v>909439.17</v>
      </c>
    </row>
    <row r="197" spans="1:14" s="27" customFormat="1" hidden="1" x14ac:dyDescent="0.25">
      <c r="A197" s="31"/>
      <c r="B197" s="31"/>
      <c r="C197" s="38"/>
      <c r="D197" s="38"/>
      <c r="E197" s="38" t="s">
        <v>244</v>
      </c>
      <c r="G197" s="25" t="s">
        <v>241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2">
        <v>488357.81</v>
      </c>
      <c r="N197" s="35">
        <f t="shared" si="26"/>
        <v>488357.81</v>
      </c>
    </row>
    <row r="198" spans="1:14" s="27" customFormat="1" hidden="1" x14ac:dyDescent="0.25">
      <c r="A198" s="31"/>
      <c r="B198" s="31"/>
      <c r="C198" s="38"/>
      <c r="D198" s="38"/>
      <c r="E198" s="38" t="s">
        <v>245</v>
      </c>
      <c r="G198" s="25" t="s">
        <v>210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2">
        <v>768470.91</v>
      </c>
      <c r="N198" s="35">
        <f t="shared" si="26"/>
        <v>768470.91</v>
      </c>
    </row>
    <row r="199" spans="1:14" s="27" customFormat="1" hidden="1" x14ac:dyDescent="0.25">
      <c r="A199" s="31"/>
      <c r="B199" s="31"/>
      <c r="C199" s="38"/>
      <c r="D199" s="38"/>
      <c r="E199" s="38" t="s">
        <v>245</v>
      </c>
      <c r="G199" s="25" t="s">
        <v>21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2">
        <v>949401.03</v>
      </c>
      <c r="N199" s="35">
        <f t="shared" si="26"/>
        <v>949401.03</v>
      </c>
    </row>
    <row r="200" spans="1:14" s="27" customFormat="1" hidden="1" x14ac:dyDescent="0.25">
      <c r="A200" s="31"/>
      <c r="B200" s="31"/>
      <c r="C200" s="38"/>
      <c r="D200" s="38"/>
      <c r="E200" s="38" t="s">
        <v>246</v>
      </c>
      <c r="G200" s="25" t="s">
        <v>226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2">
        <v>921869.7</v>
      </c>
      <c r="N200" s="35">
        <f t="shared" si="26"/>
        <v>921869.7</v>
      </c>
    </row>
    <row r="201" spans="1:14" s="27" customFormat="1" hidden="1" x14ac:dyDescent="0.25">
      <c r="A201" s="31"/>
      <c r="B201" s="31"/>
      <c r="C201" s="38"/>
      <c r="D201" s="38"/>
      <c r="E201" s="38" t="s">
        <v>247</v>
      </c>
      <c r="G201" s="25" t="s">
        <v>95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2">
        <v>1010402.91</v>
      </c>
      <c r="N201" s="35">
        <f t="shared" si="26"/>
        <v>1010402.91</v>
      </c>
    </row>
    <row r="202" spans="1:14" s="27" customFormat="1" hidden="1" x14ac:dyDescent="0.25">
      <c r="A202" s="31"/>
      <c r="B202" s="31"/>
      <c r="C202" s="38"/>
      <c r="D202" s="38"/>
      <c r="E202" s="38" t="s">
        <v>248</v>
      </c>
      <c r="G202" s="25" t="s">
        <v>210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2">
        <v>159948.91</v>
      </c>
      <c r="N202" s="35">
        <f t="shared" si="26"/>
        <v>159948.91</v>
      </c>
    </row>
    <row r="203" spans="1:14" s="27" customFormat="1" hidden="1" x14ac:dyDescent="0.25">
      <c r="A203" s="31"/>
      <c r="B203" s="31"/>
      <c r="C203" s="38"/>
      <c r="D203" s="38"/>
      <c r="E203" s="38" t="s">
        <v>248</v>
      </c>
      <c r="G203" s="25" t="s">
        <v>35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2">
        <v>473773.29</v>
      </c>
      <c r="N203" s="35">
        <f t="shared" si="26"/>
        <v>473773.29</v>
      </c>
    </row>
    <row r="204" spans="1:14" s="27" customFormat="1" hidden="1" x14ac:dyDescent="0.25">
      <c r="A204" s="31"/>
      <c r="B204" s="31"/>
      <c r="C204" s="38"/>
      <c r="D204" s="38"/>
      <c r="E204" s="38" t="s">
        <v>249</v>
      </c>
      <c r="G204" s="25" t="s">
        <v>135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2">
        <v>841549.97</v>
      </c>
      <c r="N204" s="35">
        <f t="shared" si="26"/>
        <v>841549.97</v>
      </c>
    </row>
    <row r="205" spans="1:14" s="27" customFormat="1" hidden="1" x14ac:dyDescent="0.25">
      <c r="A205" s="31"/>
      <c r="B205" s="31"/>
      <c r="C205" s="38"/>
      <c r="D205" s="38"/>
      <c r="E205" s="38" t="s">
        <v>249</v>
      </c>
      <c r="G205" s="25" t="s">
        <v>239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2">
        <v>873750.43</v>
      </c>
      <c r="N205" s="35">
        <f t="shared" si="26"/>
        <v>873750.43</v>
      </c>
    </row>
    <row r="206" spans="1:14" s="27" customFormat="1" hidden="1" x14ac:dyDescent="0.25">
      <c r="A206" s="31"/>
      <c r="B206" s="31"/>
      <c r="C206" s="38"/>
      <c r="D206" s="38"/>
      <c r="E206" s="38" t="s">
        <v>250</v>
      </c>
      <c r="G206" s="25" t="s">
        <v>21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2">
        <v>1234730.42</v>
      </c>
      <c r="N206" s="35">
        <f t="shared" si="26"/>
        <v>1234730.42</v>
      </c>
    </row>
    <row r="207" spans="1:14" s="27" customFormat="1" hidden="1" x14ac:dyDescent="0.25">
      <c r="A207" s="31"/>
      <c r="B207" s="31"/>
      <c r="C207" s="38"/>
      <c r="D207" s="38"/>
      <c r="E207" s="38" t="s">
        <v>251</v>
      </c>
      <c r="G207" s="25" t="s">
        <v>252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2">
        <v>664158.51</v>
      </c>
      <c r="N207" s="35">
        <f t="shared" si="26"/>
        <v>664158.51</v>
      </c>
    </row>
    <row r="208" spans="1:14" s="27" customFormat="1" hidden="1" x14ac:dyDescent="0.25">
      <c r="A208" s="31"/>
      <c r="B208" s="31"/>
      <c r="C208" s="38"/>
      <c r="D208" s="38"/>
      <c r="E208" s="38" t="s">
        <v>253</v>
      </c>
      <c r="G208" s="25" t="s">
        <v>21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2">
        <v>808393.26</v>
      </c>
      <c r="N208" s="35">
        <f t="shared" si="26"/>
        <v>808393.26</v>
      </c>
    </row>
    <row r="209" spans="1:14" s="27" customFormat="1" hidden="1" x14ac:dyDescent="0.25">
      <c r="A209" s="31"/>
      <c r="B209" s="31"/>
      <c r="C209" s="38"/>
      <c r="D209" s="38"/>
      <c r="E209" s="38" t="s">
        <v>254</v>
      </c>
      <c r="G209" s="25" t="s">
        <v>255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2">
        <v>481820.17</v>
      </c>
      <c r="N209" s="35">
        <f t="shared" si="26"/>
        <v>481820.17</v>
      </c>
    </row>
    <row r="210" spans="1:14" s="27" customFormat="1" hidden="1" x14ac:dyDescent="0.25">
      <c r="A210" s="31"/>
      <c r="B210" s="31"/>
      <c r="C210" s="38"/>
      <c r="D210" s="38"/>
      <c r="E210" s="38" t="s">
        <v>256</v>
      </c>
      <c r="G210" s="25" t="s">
        <v>135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2">
        <v>373694.73</v>
      </c>
      <c r="N210" s="35">
        <f t="shared" si="26"/>
        <v>373694.73</v>
      </c>
    </row>
    <row r="211" spans="1:14" s="27" customFormat="1" hidden="1" x14ac:dyDescent="0.25">
      <c r="A211" s="31"/>
      <c r="B211" s="31"/>
      <c r="C211" s="38"/>
      <c r="D211" s="38"/>
      <c r="E211" s="38" t="s">
        <v>257</v>
      </c>
      <c r="G211" s="25" t="s">
        <v>223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2">
        <v>184210.66</v>
      </c>
      <c r="N211" s="35">
        <f t="shared" si="26"/>
        <v>184210.66</v>
      </c>
    </row>
    <row r="212" spans="1:14" s="27" customFormat="1" hidden="1" x14ac:dyDescent="0.25">
      <c r="A212" s="31"/>
      <c r="B212" s="31"/>
      <c r="C212" s="38"/>
      <c r="D212" s="38"/>
      <c r="E212" s="38" t="s">
        <v>257</v>
      </c>
      <c r="G212" s="25" t="s">
        <v>137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2">
        <v>239786.56</v>
      </c>
      <c r="N212" s="35">
        <f t="shared" si="26"/>
        <v>239786.56</v>
      </c>
    </row>
    <row r="213" spans="1:14" s="27" customFormat="1" hidden="1" x14ac:dyDescent="0.25">
      <c r="A213" s="31"/>
      <c r="B213" s="31"/>
      <c r="C213" s="38"/>
      <c r="D213" s="38"/>
      <c r="E213" s="38" t="s">
        <v>258</v>
      </c>
      <c r="G213" s="25" t="s">
        <v>187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2">
        <v>930091.61</v>
      </c>
      <c r="N213" s="35">
        <f t="shared" si="26"/>
        <v>930091.61</v>
      </c>
    </row>
    <row r="214" spans="1:14" s="27" customFormat="1" hidden="1" x14ac:dyDescent="0.25">
      <c r="A214" s="55"/>
      <c r="B214" s="55"/>
      <c r="C214" s="56"/>
      <c r="D214" s="56"/>
      <c r="E214" s="56" t="s">
        <v>259</v>
      </c>
      <c r="F214" s="57"/>
      <c r="G214" s="58" t="s">
        <v>35</v>
      </c>
      <c r="H214" s="51">
        <v>0</v>
      </c>
      <c r="I214" s="51">
        <v>0</v>
      </c>
      <c r="J214" s="51">
        <v>0</v>
      </c>
      <c r="K214" s="51">
        <v>0</v>
      </c>
      <c r="L214" s="51">
        <v>0</v>
      </c>
      <c r="M214" s="52">
        <v>191070.49</v>
      </c>
      <c r="N214" s="53">
        <f t="shared" si="26"/>
        <v>191070.49</v>
      </c>
    </row>
    <row r="215" spans="1:14" s="27" customFormat="1" hidden="1" x14ac:dyDescent="0.25">
      <c r="A215" s="31"/>
      <c r="B215" s="31"/>
      <c r="C215" s="38"/>
      <c r="D215" s="38"/>
      <c r="E215" s="38" t="s">
        <v>260</v>
      </c>
      <c r="G215" s="25" t="s">
        <v>202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2">
        <v>796890.76</v>
      </c>
      <c r="N215" s="35">
        <f t="shared" si="26"/>
        <v>796890.76</v>
      </c>
    </row>
    <row r="216" spans="1:14" s="27" customFormat="1" hidden="1" x14ac:dyDescent="0.25">
      <c r="A216" s="31"/>
      <c r="B216" s="31"/>
      <c r="C216" s="38"/>
      <c r="D216" s="38"/>
      <c r="E216" s="38" t="s">
        <v>261</v>
      </c>
      <c r="G216" s="25" t="s">
        <v>262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2">
        <v>567482.48</v>
      </c>
      <c r="N216" s="35">
        <f t="shared" si="26"/>
        <v>567482.48</v>
      </c>
    </row>
    <row r="217" spans="1:14" s="27" customFormat="1" hidden="1" x14ac:dyDescent="0.25">
      <c r="A217" s="31"/>
      <c r="B217" s="31"/>
      <c r="C217" s="38"/>
      <c r="D217" s="38"/>
      <c r="E217" s="38" t="s">
        <v>263</v>
      </c>
      <c r="G217" s="25" t="s">
        <v>264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2">
        <v>313649.24</v>
      </c>
      <c r="N217" s="35">
        <f t="shared" si="26"/>
        <v>313649.24</v>
      </c>
    </row>
    <row r="218" spans="1:14" s="27" customFormat="1" hidden="1" x14ac:dyDescent="0.25">
      <c r="A218" s="31"/>
      <c r="B218" s="31"/>
      <c r="C218" s="38"/>
      <c r="D218" s="38"/>
      <c r="E218" s="38" t="s">
        <v>265</v>
      </c>
      <c r="G218" s="25" t="s">
        <v>95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2">
        <v>934549.65</v>
      </c>
      <c r="N218" s="35">
        <f t="shared" si="26"/>
        <v>934549.65</v>
      </c>
    </row>
    <row r="219" spans="1:14" s="27" customFormat="1" hidden="1" x14ac:dyDescent="0.25">
      <c r="A219" s="31"/>
      <c r="B219" s="31"/>
      <c r="C219" s="38"/>
      <c r="D219" s="38"/>
      <c r="E219" s="38" t="s">
        <v>266</v>
      </c>
      <c r="G219" s="25" t="s">
        <v>112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2">
        <v>251805.05</v>
      </c>
      <c r="N219" s="35">
        <f t="shared" si="26"/>
        <v>251805.05</v>
      </c>
    </row>
    <row r="220" spans="1:14" s="27" customFormat="1" hidden="1" x14ac:dyDescent="0.25">
      <c r="A220" s="31"/>
      <c r="B220" s="31"/>
      <c r="C220" s="38"/>
      <c r="D220" s="38"/>
      <c r="E220" s="38" t="s">
        <v>267</v>
      </c>
      <c r="G220" s="25" t="s">
        <v>52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2">
        <v>503470.11</v>
      </c>
      <c r="N220" s="35">
        <f t="shared" si="26"/>
        <v>503470.11</v>
      </c>
    </row>
    <row r="221" spans="1:14" s="27" customFormat="1" hidden="1" x14ac:dyDescent="0.25">
      <c r="A221" s="31"/>
      <c r="B221" s="31"/>
      <c r="C221" s="38"/>
      <c r="D221" s="38"/>
      <c r="E221" s="38" t="s">
        <v>268</v>
      </c>
      <c r="G221" s="25" t="s">
        <v>269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2">
        <v>247261.67</v>
      </c>
      <c r="N221" s="35">
        <f t="shared" si="26"/>
        <v>247261.67</v>
      </c>
    </row>
    <row r="222" spans="1:14" s="27" customFormat="1" hidden="1" x14ac:dyDescent="0.25">
      <c r="A222" s="31"/>
      <c r="B222" s="31"/>
      <c r="C222" s="38"/>
      <c r="D222" s="38"/>
      <c r="E222" s="38" t="s">
        <v>270</v>
      </c>
      <c r="G222" s="25" t="s">
        <v>63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2">
        <v>1463559.27</v>
      </c>
      <c r="N222" s="35">
        <f t="shared" si="26"/>
        <v>1463559.27</v>
      </c>
    </row>
    <row r="223" spans="1:14" s="27" customFormat="1" hidden="1" x14ac:dyDescent="0.25">
      <c r="A223" s="31"/>
      <c r="B223" s="31"/>
      <c r="C223" s="38"/>
      <c r="D223" s="38"/>
      <c r="E223" s="38" t="s">
        <v>271</v>
      </c>
      <c r="G223" s="25" t="s">
        <v>255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2">
        <v>837013.08</v>
      </c>
      <c r="N223" s="35">
        <f t="shared" si="26"/>
        <v>837013.08</v>
      </c>
    </row>
    <row r="224" spans="1:14" s="27" customFormat="1" hidden="1" x14ac:dyDescent="0.25">
      <c r="A224" s="31"/>
      <c r="B224" s="31"/>
      <c r="C224" s="38"/>
      <c r="D224" s="38"/>
      <c r="E224" s="38" t="s">
        <v>272</v>
      </c>
      <c r="G224" s="25" t="s">
        <v>273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42">
        <v>2082640.95</v>
      </c>
      <c r="N224" s="35">
        <f t="shared" si="26"/>
        <v>2082640.95</v>
      </c>
    </row>
    <row r="225" spans="1:14" s="27" customFormat="1" hidden="1" x14ac:dyDescent="0.25">
      <c r="A225" s="31"/>
      <c r="B225" s="31"/>
      <c r="C225" s="38"/>
      <c r="D225" s="38"/>
      <c r="E225" s="38" t="s">
        <v>272</v>
      </c>
      <c r="G225" s="25" t="s">
        <v>28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2">
        <v>1486247.56</v>
      </c>
      <c r="N225" s="35">
        <f t="shared" si="26"/>
        <v>1486247.56</v>
      </c>
    </row>
    <row r="226" spans="1:14" s="27" customFormat="1" hidden="1" x14ac:dyDescent="0.25">
      <c r="A226" s="31"/>
      <c r="B226" s="31"/>
      <c r="C226" s="38"/>
      <c r="D226" s="38"/>
      <c r="E226" s="38" t="s">
        <v>274</v>
      </c>
      <c r="G226" s="25" t="s">
        <v>56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2">
        <v>162517.67000000001</v>
      </c>
      <c r="N226" s="35">
        <f t="shared" si="26"/>
        <v>162517.67000000001</v>
      </c>
    </row>
    <row r="227" spans="1:14" s="27" customFormat="1" hidden="1" x14ac:dyDescent="0.25">
      <c r="A227" s="31"/>
      <c r="B227" s="31"/>
      <c r="C227" s="38"/>
      <c r="D227" s="38"/>
      <c r="E227" s="38" t="s">
        <v>275</v>
      </c>
      <c r="G227" s="25" t="s">
        <v>276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42">
        <v>2172715.1800000002</v>
      </c>
      <c r="N227" s="35">
        <f t="shared" si="26"/>
        <v>2172715.1800000002</v>
      </c>
    </row>
    <row r="228" spans="1:14" s="27" customFormat="1" hidden="1" x14ac:dyDescent="0.25">
      <c r="A228" s="31"/>
      <c r="B228" s="31"/>
      <c r="C228" s="38"/>
      <c r="D228" s="38"/>
      <c r="E228" s="38" t="s">
        <v>277</v>
      </c>
      <c r="G228" s="25" t="s">
        <v>210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2">
        <v>377383.62</v>
      </c>
      <c r="N228" s="35">
        <f t="shared" si="26"/>
        <v>377383.62</v>
      </c>
    </row>
    <row r="229" spans="1:14" s="27" customFormat="1" hidden="1" x14ac:dyDescent="0.25">
      <c r="A229" s="31"/>
      <c r="B229" s="31"/>
      <c r="C229" s="38"/>
      <c r="D229" s="38"/>
      <c r="E229" s="38" t="s">
        <v>278</v>
      </c>
      <c r="G229" s="25" t="s">
        <v>40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2">
        <v>1297411.43</v>
      </c>
      <c r="N229" s="35">
        <f t="shared" si="26"/>
        <v>1297411.43</v>
      </c>
    </row>
    <row r="230" spans="1:14" s="27" customFormat="1" hidden="1" x14ac:dyDescent="0.25">
      <c r="A230" s="31"/>
      <c r="B230" s="31"/>
      <c r="C230" s="38"/>
      <c r="D230" s="38"/>
      <c r="E230" s="38" t="s">
        <v>279</v>
      </c>
      <c r="G230" s="25" t="s">
        <v>70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2">
        <v>770192.5</v>
      </c>
      <c r="N230" s="35">
        <f t="shared" si="26"/>
        <v>770192.5</v>
      </c>
    </row>
    <row r="231" spans="1:14" s="27" customFormat="1" hidden="1" x14ac:dyDescent="0.25">
      <c r="A231" s="31"/>
      <c r="B231" s="31"/>
      <c r="C231" s="38"/>
      <c r="D231" s="38"/>
      <c r="E231" s="38" t="s">
        <v>280</v>
      </c>
      <c r="G231" s="25" t="s">
        <v>112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2">
        <v>1235355.9099999999</v>
      </c>
      <c r="N231" s="35">
        <f t="shared" si="26"/>
        <v>1235355.9099999999</v>
      </c>
    </row>
    <row r="232" spans="1:14" s="27" customFormat="1" hidden="1" x14ac:dyDescent="0.25">
      <c r="A232" s="31"/>
      <c r="B232" s="31"/>
      <c r="C232" s="38"/>
      <c r="D232" s="38"/>
      <c r="E232" s="38" t="s">
        <v>281</v>
      </c>
      <c r="G232" s="25" t="s">
        <v>95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2">
        <v>952433.66</v>
      </c>
      <c r="N232" s="35">
        <f t="shared" si="26"/>
        <v>952433.66</v>
      </c>
    </row>
    <row r="233" spans="1:14" s="27" customFormat="1" hidden="1" x14ac:dyDescent="0.25">
      <c r="A233" s="31"/>
      <c r="B233" s="31"/>
      <c r="C233" s="38"/>
      <c r="D233" s="38"/>
      <c r="E233" s="38" t="s">
        <v>281</v>
      </c>
      <c r="G233" s="25" t="s">
        <v>223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2">
        <v>153898.38</v>
      </c>
      <c r="N233" s="35">
        <f t="shared" si="26"/>
        <v>153898.38</v>
      </c>
    </row>
    <row r="234" spans="1:14" s="27" customFormat="1" hidden="1" x14ac:dyDescent="0.25">
      <c r="A234" s="31"/>
      <c r="B234" s="31"/>
      <c r="C234" s="38"/>
      <c r="D234" s="38"/>
      <c r="E234" s="38" t="s">
        <v>282</v>
      </c>
      <c r="G234" s="25" t="s">
        <v>58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2">
        <v>575289.71</v>
      </c>
      <c r="N234" s="35">
        <f t="shared" si="26"/>
        <v>575289.71</v>
      </c>
    </row>
    <row r="235" spans="1:14" s="27" customFormat="1" hidden="1" x14ac:dyDescent="0.25">
      <c r="A235" s="31"/>
      <c r="B235" s="31"/>
      <c r="C235" s="38"/>
      <c r="D235" s="38"/>
      <c r="E235" s="38" t="s">
        <v>283</v>
      </c>
      <c r="G235" s="25" t="s">
        <v>284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2">
        <v>880147.42</v>
      </c>
      <c r="N235" s="35">
        <f t="shared" si="26"/>
        <v>880147.42</v>
      </c>
    </row>
    <row r="236" spans="1:14" s="27" customFormat="1" hidden="1" x14ac:dyDescent="0.25">
      <c r="A236" s="31"/>
      <c r="B236" s="31"/>
      <c r="C236" s="38"/>
      <c r="D236" s="38"/>
      <c r="E236" s="38" t="s">
        <v>283</v>
      </c>
      <c r="G236" s="25" t="s">
        <v>210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2">
        <v>2105616.4900000002</v>
      </c>
      <c r="N236" s="35">
        <f t="shared" si="26"/>
        <v>2105616.4900000002</v>
      </c>
    </row>
    <row r="237" spans="1:14" s="27" customFormat="1" hidden="1" x14ac:dyDescent="0.25">
      <c r="A237" s="31"/>
      <c r="B237" s="31"/>
      <c r="C237" s="38"/>
      <c r="D237" s="38"/>
      <c r="E237" s="38" t="s">
        <v>283</v>
      </c>
      <c r="G237" s="25" t="s">
        <v>273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42">
        <v>908087.32</v>
      </c>
      <c r="N237" s="35">
        <f t="shared" si="26"/>
        <v>908087.32</v>
      </c>
    </row>
    <row r="238" spans="1:14" s="27" customFormat="1" hidden="1" x14ac:dyDescent="0.25">
      <c r="A238" s="31"/>
      <c r="B238" s="31"/>
      <c r="C238" s="38"/>
      <c r="D238" s="38"/>
      <c r="E238" s="38" t="s">
        <v>285</v>
      </c>
      <c r="G238" s="25" t="s">
        <v>286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2">
        <v>1103371.9099999999</v>
      </c>
      <c r="N238" s="35">
        <f t="shared" ref="N238:N301" si="27">SUM(H238:M238)</f>
        <v>1103371.9099999999</v>
      </c>
    </row>
    <row r="239" spans="1:14" s="27" customFormat="1" hidden="1" x14ac:dyDescent="0.25">
      <c r="A239" s="31"/>
      <c r="B239" s="31"/>
      <c r="C239" s="38"/>
      <c r="D239" s="38"/>
      <c r="E239" s="38" t="s">
        <v>287</v>
      </c>
      <c r="G239" s="25" t="s">
        <v>112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2">
        <v>568767.38</v>
      </c>
      <c r="N239" s="35">
        <f t="shared" si="27"/>
        <v>568767.38</v>
      </c>
    </row>
    <row r="240" spans="1:14" s="27" customFormat="1" hidden="1" x14ac:dyDescent="0.25">
      <c r="A240" s="31"/>
      <c r="B240" s="31"/>
      <c r="C240" s="38"/>
      <c r="D240" s="38"/>
      <c r="E240" s="38" t="s">
        <v>288</v>
      </c>
      <c r="G240" s="25" t="s">
        <v>42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2">
        <v>540734.64</v>
      </c>
      <c r="N240" s="35">
        <f t="shared" si="27"/>
        <v>540734.64</v>
      </c>
    </row>
    <row r="241" spans="1:14" s="27" customFormat="1" hidden="1" x14ac:dyDescent="0.25">
      <c r="A241" s="31"/>
      <c r="B241" s="31"/>
      <c r="C241" s="38"/>
      <c r="D241" s="38"/>
      <c r="E241" s="38" t="s">
        <v>288</v>
      </c>
      <c r="G241" s="25" t="s">
        <v>230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2">
        <v>1547152.61</v>
      </c>
      <c r="N241" s="35">
        <f t="shared" si="27"/>
        <v>1547152.61</v>
      </c>
    </row>
    <row r="242" spans="1:14" s="27" customFormat="1" hidden="1" x14ac:dyDescent="0.25">
      <c r="A242" s="31"/>
      <c r="B242" s="31"/>
      <c r="C242" s="38"/>
      <c r="D242" s="38"/>
      <c r="E242" s="38" t="s">
        <v>288</v>
      </c>
      <c r="G242" s="25" t="s">
        <v>210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2">
        <v>529145.56999999995</v>
      </c>
      <c r="N242" s="35">
        <f t="shared" si="27"/>
        <v>529145.56999999995</v>
      </c>
    </row>
    <row r="243" spans="1:14" s="27" customFormat="1" hidden="1" x14ac:dyDescent="0.25">
      <c r="A243" s="31"/>
      <c r="B243" s="31"/>
      <c r="C243" s="38"/>
      <c r="D243" s="38"/>
      <c r="E243" s="38" t="s">
        <v>289</v>
      </c>
      <c r="G243" s="25" t="s">
        <v>239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2">
        <v>1516334.58</v>
      </c>
      <c r="N243" s="35">
        <f t="shared" si="27"/>
        <v>1516334.58</v>
      </c>
    </row>
    <row r="244" spans="1:14" s="27" customFormat="1" hidden="1" x14ac:dyDescent="0.25">
      <c r="A244" s="31"/>
      <c r="B244" s="31"/>
      <c r="C244" s="38"/>
      <c r="D244" s="38"/>
      <c r="E244" s="38" t="s">
        <v>290</v>
      </c>
      <c r="G244" s="25" t="s">
        <v>135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2">
        <v>1088462.9099999999</v>
      </c>
      <c r="N244" s="35">
        <f t="shared" si="27"/>
        <v>1088462.9099999999</v>
      </c>
    </row>
    <row r="245" spans="1:14" s="27" customFormat="1" hidden="1" x14ac:dyDescent="0.25">
      <c r="A245" s="31"/>
      <c r="B245" s="31"/>
      <c r="C245" s="38"/>
      <c r="D245" s="38"/>
      <c r="E245" s="38" t="s">
        <v>291</v>
      </c>
      <c r="G245" s="25" t="s">
        <v>226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2">
        <v>1032428.25</v>
      </c>
      <c r="N245" s="35">
        <f t="shared" si="27"/>
        <v>1032428.25</v>
      </c>
    </row>
    <row r="246" spans="1:14" s="27" customFormat="1" hidden="1" x14ac:dyDescent="0.25">
      <c r="A246" s="31"/>
      <c r="B246" s="31"/>
      <c r="C246" s="38"/>
      <c r="D246" s="38"/>
      <c r="E246" s="38" t="s">
        <v>292</v>
      </c>
      <c r="G246" s="25" t="s">
        <v>58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2">
        <v>1039557.42</v>
      </c>
      <c r="N246" s="35">
        <f t="shared" si="27"/>
        <v>1039557.42</v>
      </c>
    </row>
    <row r="247" spans="1:14" s="27" customFormat="1" hidden="1" x14ac:dyDescent="0.25">
      <c r="A247" s="31"/>
      <c r="B247" s="31"/>
      <c r="C247" s="38"/>
      <c r="D247" s="38"/>
      <c r="E247" s="38" t="s">
        <v>293</v>
      </c>
      <c r="G247" s="25" t="s">
        <v>112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2">
        <v>666230.79</v>
      </c>
      <c r="N247" s="35">
        <f t="shared" si="27"/>
        <v>666230.79</v>
      </c>
    </row>
    <row r="248" spans="1:14" s="27" customFormat="1" hidden="1" x14ac:dyDescent="0.25">
      <c r="A248" s="31"/>
      <c r="B248" s="31"/>
      <c r="C248" s="38"/>
      <c r="D248" s="38"/>
      <c r="E248" s="38" t="s">
        <v>294</v>
      </c>
      <c r="G248" s="25" t="s">
        <v>264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2">
        <v>1093039.3799999999</v>
      </c>
      <c r="N248" s="35">
        <f t="shared" si="27"/>
        <v>1093039.3799999999</v>
      </c>
    </row>
    <row r="249" spans="1:14" s="27" customFormat="1" hidden="1" x14ac:dyDescent="0.25">
      <c r="A249" s="31"/>
      <c r="B249" s="31"/>
      <c r="C249" s="38"/>
      <c r="D249" s="38"/>
      <c r="E249" s="38" t="s">
        <v>295</v>
      </c>
      <c r="G249" s="25" t="s">
        <v>223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2">
        <v>701551.09</v>
      </c>
      <c r="N249" s="35">
        <f t="shared" si="27"/>
        <v>701551.09</v>
      </c>
    </row>
    <row r="250" spans="1:14" s="27" customFormat="1" hidden="1" x14ac:dyDescent="0.25">
      <c r="A250" s="31"/>
      <c r="B250" s="31"/>
      <c r="C250" s="38"/>
      <c r="D250" s="38"/>
      <c r="E250" s="38" t="s">
        <v>296</v>
      </c>
      <c r="G250" s="25" t="s">
        <v>237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2">
        <v>1830216.34</v>
      </c>
      <c r="N250" s="35">
        <f t="shared" si="27"/>
        <v>1830216.34</v>
      </c>
    </row>
    <row r="251" spans="1:14" s="27" customFormat="1" hidden="1" x14ac:dyDescent="0.25">
      <c r="A251" s="31"/>
      <c r="B251" s="31"/>
      <c r="C251" s="38"/>
      <c r="D251" s="38"/>
      <c r="E251" s="38" t="s">
        <v>297</v>
      </c>
      <c r="G251" s="25" t="s">
        <v>40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2">
        <v>424327.93</v>
      </c>
      <c r="N251" s="35">
        <f t="shared" si="27"/>
        <v>424327.93</v>
      </c>
    </row>
    <row r="252" spans="1:14" s="27" customFormat="1" hidden="1" x14ac:dyDescent="0.25">
      <c r="A252" s="31"/>
      <c r="B252" s="31"/>
      <c r="C252" s="38"/>
      <c r="D252" s="38"/>
      <c r="E252" s="38" t="s">
        <v>298</v>
      </c>
      <c r="G252" s="25" t="s">
        <v>223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2">
        <v>1696574.45</v>
      </c>
      <c r="N252" s="35">
        <f t="shared" si="27"/>
        <v>1696574.45</v>
      </c>
    </row>
    <row r="253" spans="1:14" s="27" customFormat="1" hidden="1" x14ac:dyDescent="0.25">
      <c r="A253" s="31"/>
      <c r="B253" s="31"/>
      <c r="C253" s="38"/>
      <c r="D253" s="38"/>
      <c r="E253" s="38" t="s">
        <v>299</v>
      </c>
      <c r="G253" s="25" t="s">
        <v>300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2">
        <v>1066937.3</v>
      </c>
      <c r="N253" s="35">
        <f t="shared" si="27"/>
        <v>1066937.3</v>
      </c>
    </row>
    <row r="254" spans="1:14" s="27" customFormat="1" hidden="1" x14ac:dyDescent="0.25">
      <c r="A254" s="31"/>
      <c r="B254" s="31"/>
      <c r="C254" s="38"/>
      <c r="D254" s="38"/>
      <c r="E254" s="38" t="s">
        <v>301</v>
      </c>
      <c r="G254" s="25" t="s">
        <v>210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2">
        <v>422696.52</v>
      </c>
      <c r="N254" s="35">
        <f t="shared" si="27"/>
        <v>422696.52</v>
      </c>
    </row>
    <row r="255" spans="1:14" s="27" customFormat="1" hidden="1" x14ac:dyDescent="0.25">
      <c r="A255" s="31"/>
      <c r="B255" s="31"/>
      <c r="C255" s="38"/>
      <c r="D255" s="38"/>
      <c r="E255" s="38" t="s">
        <v>302</v>
      </c>
      <c r="G255" s="25" t="s">
        <v>239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2">
        <v>2100415.17</v>
      </c>
      <c r="N255" s="35">
        <f t="shared" si="27"/>
        <v>2100415.17</v>
      </c>
    </row>
    <row r="256" spans="1:14" s="27" customFormat="1" hidden="1" x14ac:dyDescent="0.25">
      <c r="A256" s="31"/>
      <c r="B256" s="31"/>
      <c r="C256" s="38"/>
      <c r="D256" s="38"/>
      <c r="E256" s="38" t="s">
        <v>303</v>
      </c>
      <c r="G256" s="25" t="s">
        <v>304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2">
        <v>697460.27</v>
      </c>
      <c r="N256" s="35">
        <f t="shared" si="27"/>
        <v>697460.27</v>
      </c>
    </row>
    <row r="257" spans="1:14" s="27" customFormat="1" hidden="1" x14ac:dyDescent="0.25">
      <c r="A257" s="31"/>
      <c r="B257" s="31"/>
      <c r="C257" s="38"/>
      <c r="D257" s="38"/>
      <c r="E257" s="38" t="s">
        <v>305</v>
      </c>
      <c r="G257" s="25" t="s">
        <v>95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2">
        <v>472235.96</v>
      </c>
      <c r="N257" s="35">
        <f t="shared" si="27"/>
        <v>472235.96</v>
      </c>
    </row>
    <row r="258" spans="1:14" s="27" customFormat="1" hidden="1" x14ac:dyDescent="0.25">
      <c r="A258" s="31"/>
      <c r="B258" s="31"/>
      <c r="C258" s="38"/>
      <c r="D258" s="38"/>
      <c r="E258" s="38" t="s">
        <v>306</v>
      </c>
      <c r="G258" s="25" t="s">
        <v>273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2">
        <v>1073461.6399999999</v>
      </c>
      <c r="N258" s="35">
        <f t="shared" si="27"/>
        <v>1073461.6399999999</v>
      </c>
    </row>
    <row r="259" spans="1:14" s="27" customFormat="1" hidden="1" x14ac:dyDescent="0.25">
      <c r="A259" s="31"/>
      <c r="B259" s="31"/>
      <c r="C259" s="38"/>
      <c r="D259" s="38"/>
      <c r="E259" s="38" t="s">
        <v>307</v>
      </c>
      <c r="G259" s="25" t="s">
        <v>125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2">
        <v>655719.59</v>
      </c>
      <c r="N259" s="35">
        <f t="shared" si="27"/>
        <v>655719.59</v>
      </c>
    </row>
    <row r="260" spans="1:14" s="27" customFormat="1" hidden="1" x14ac:dyDescent="0.25">
      <c r="A260" s="31"/>
      <c r="B260" s="31"/>
      <c r="C260" s="38"/>
      <c r="D260" s="38"/>
      <c r="E260" s="38" t="s">
        <v>308</v>
      </c>
      <c r="G260" s="25" t="s">
        <v>309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2">
        <v>587538</v>
      </c>
      <c r="N260" s="35">
        <f t="shared" si="27"/>
        <v>587538</v>
      </c>
    </row>
    <row r="261" spans="1:14" s="27" customFormat="1" hidden="1" x14ac:dyDescent="0.25">
      <c r="A261" s="31"/>
      <c r="B261" s="31"/>
      <c r="C261" s="38"/>
      <c r="D261" s="38"/>
      <c r="E261" s="38" t="s">
        <v>308</v>
      </c>
      <c r="G261" s="25" t="s">
        <v>135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2">
        <v>1024855.76</v>
      </c>
      <c r="N261" s="35">
        <f t="shared" si="27"/>
        <v>1024855.76</v>
      </c>
    </row>
    <row r="262" spans="1:14" s="27" customFormat="1" hidden="1" x14ac:dyDescent="0.25">
      <c r="A262" s="31"/>
      <c r="B262" s="31"/>
      <c r="C262" s="38"/>
      <c r="D262" s="38"/>
      <c r="E262" s="38" t="s">
        <v>310</v>
      </c>
      <c r="G262" s="25" t="s">
        <v>235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2">
        <v>1518478.34</v>
      </c>
      <c r="N262" s="35">
        <f t="shared" si="27"/>
        <v>1518478.34</v>
      </c>
    </row>
    <row r="263" spans="1:14" s="27" customFormat="1" hidden="1" x14ac:dyDescent="0.25">
      <c r="A263" s="31"/>
      <c r="B263" s="31"/>
      <c r="C263" s="38"/>
      <c r="D263" s="38"/>
      <c r="E263" s="38" t="s">
        <v>311</v>
      </c>
      <c r="G263" s="25" t="s">
        <v>185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2">
        <v>1223922.94</v>
      </c>
      <c r="N263" s="35">
        <f t="shared" si="27"/>
        <v>1223922.94</v>
      </c>
    </row>
    <row r="264" spans="1:14" s="27" customFormat="1" hidden="1" x14ac:dyDescent="0.25">
      <c r="A264" s="31"/>
      <c r="B264" s="31"/>
      <c r="C264" s="38"/>
      <c r="D264" s="38"/>
      <c r="E264" s="38" t="s">
        <v>312</v>
      </c>
      <c r="G264" s="25" t="s">
        <v>213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2">
        <v>1043437.9</v>
      </c>
      <c r="N264" s="35">
        <f t="shared" si="27"/>
        <v>1043437.9</v>
      </c>
    </row>
    <row r="265" spans="1:14" s="27" customFormat="1" hidden="1" x14ac:dyDescent="0.25">
      <c r="A265" s="31"/>
      <c r="B265" s="31"/>
      <c r="C265" s="38"/>
      <c r="D265" s="38"/>
      <c r="E265" s="38" t="s">
        <v>312</v>
      </c>
      <c r="G265" s="25" t="s">
        <v>185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2">
        <v>728733.57</v>
      </c>
      <c r="N265" s="35">
        <f t="shared" si="27"/>
        <v>728733.57</v>
      </c>
    </row>
    <row r="266" spans="1:14" s="27" customFormat="1" hidden="1" x14ac:dyDescent="0.25">
      <c r="A266" s="31"/>
      <c r="B266" s="31"/>
      <c r="C266" s="38"/>
      <c r="D266" s="38"/>
      <c r="E266" s="38" t="s">
        <v>312</v>
      </c>
      <c r="G266" s="25" t="s">
        <v>218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2">
        <v>272951.61</v>
      </c>
      <c r="N266" s="35">
        <f t="shared" si="27"/>
        <v>272951.61</v>
      </c>
    </row>
    <row r="267" spans="1:14" s="27" customFormat="1" hidden="1" x14ac:dyDescent="0.25">
      <c r="A267" s="31"/>
      <c r="B267" s="31"/>
      <c r="C267" s="38"/>
      <c r="D267" s="38"/>
      <c r="E267" s="38" t="s">
        <v>313</v>
      </c>
      <c r="G267" s="25" t="s">
        <v>314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2">
        <v>784673.51</v>
      </c>
      <c r="N267" s="35">
        <f t="shared" si="27"/>
        <v>784673.51</v>
      </c>
    </row>
    <row r="268" spans="1:14" s="27" customFormat="1" hidden="1" x14ac:dyDescent="0.25">
      <c r="A268" s="31"/>
      <c r="B268" s="31"/>
      <c r="C268" s="38"/>
      <c r="D268" s="38"/>
      <c r="E268" s="38" t="s">
        <v>315</v>
      </c>
      <c r="G268" s="25" t="s">
        <v>316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2">
        <v>1044870.27</v>
      </c>
      <c r="N268" s="35">
        <f t="shared" si="27"/>
        <v>1044870.27</v>
      </c>
    </row>
    <row r="269" spans="1:14" s="27" customFormat="1" hidden="1" x14ac:dyDescent="0.25">
      <c r="A269" s="31"/>
      <c r="B269" s="31"/>
      <c r="C269" s="38"/>
      <c r="D269" s="38"/>
      <c r="E269" s="38" t="s">
        <v>317</v>
      </c>
      <c r="G269" s="25" t="s">
        <v>137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2">
        <v>1871215.43</v>
      </c>
      <c r="N269" s="35">
        <f t="shared" si="27"/>
        <v>1871215.43</v>
      </c>
    </row>
    <row r="270" spans="1:14" s="27" customFormat="1" hidden="1" x14ac:dyDescent="0.25">
      <c r="A270" s="31"/>
      <c r="B270" s="31"/>
      <c r="C270" s="38"/>
      <c r="D270" s="38"/>
      <c r="E270" s="38" t="s">
        <v>318</v>
      </c>
      <c r="G270" s="25" t="s">
        <v>40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2">
        <v>858599.79</v>
      </c>
      <c r="N270" s="35">
        <f t="shared" si="27"/>
        <v>858599.79</v>
      </c>
    </row>
    <row r="271" spans="1:14" s="27" customFormat="1" hidden="1" x14ac:dyDescent="0.25">
      <c r="A271" s="31"/>
      <c r="B271" s="31"/>
      <c r="C271" s="38"/>
      <c r="D271" s="38"/>
      <c r="E271" s="38" t="s">
        <v>319</v>
      </c>
      <c r="G271" s="25" t="s">
        <v>320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2">
        <v>1002103.4</v>
      </c>
      <c r="N271" s="35">
        <f t="shared" si="27"/>
        <v>1002103.4</v>
      </c>
    </row>
    <row r="272" spans="1:14" s="27" customFormat="1" hidden="1" x14ac:dyDescent="0.25">
      <c r="A272" s="31"/>
      <c r="B272" s="31"/>
      <c r="C272" s="38"/>
      <c r="D272" s="38"/>
      <c r="E272" s="38" t="s">
        <v>321</v>
      </c>
      <c r="G272" s="25" t="s">
        <v>210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2">
        <v>289253.78000000003</v>
      </c>
      <c r="N272" s="35">
        <f t="shared" si="27"/>
        <v>289253.78000000003</v>
      </c>
    </row>
    <row r="273" spans="1:14" s="27" customFormat="1" hidden="1" x14ac:dyDescent="0.25">
      <c r="A273" s="31"/>
      <c r="B273" s="31"/>
      <c r="C273" s="38"/>
      <c r="D273" s="38"/>
      <c r="E273" s="38" t="s">
        <v>322</v>
      </c>
      <c r="G273" s="25" t="s">
        <v>323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2">
        <v>361589.06</v>
      </c>
      <c r="N273" s="35">
        <f t="shared" si="27"/>
        <v>361589.06</v>
      </c>
    </row>
    <row r="274" spans="1:14" s="27" customFormat="1" hidden="1" x14ac:dyDescent="0.25">
      <c r="A274" s="31"/>
      <c r="B274" s="31"/>
      <c r="C274" s="38"/>
      <c r="D274" s="38"/>
      <c r="E274" s="38" t="s">
        <v>324</v>
      </c>
      <c r="G274" s="25" t="s">
        <v>187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2">
        <v>444201.77</v>
      </c>
      <c r="N274" s="35">
        <f t="shared" si="27"/>
        <v>444201.77</v>
      </c>
    </row>
    <row r="275" spans="1:14" s="27" customFormat="1" hidden="1" x14ac:dyDescent="0.25">
      <c r="A275" s="31"/>
      <c r="B275" s="31"/>
      <c r="C275" s="38"/>
      <c r="D275" s="38"/>
      <c r="E275" s="38" t="s">
        <v>325</v>
      </c>
      <c r="G275" s="25" t="s">
        <v>300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2">
        <v>1934121.07</v>
      </c>
      <c r="N275" s="35">
        <f t="shared" si="27"/>
        <v>1934121.07</v>
      </c>
    </row>
    <row r="276" spans="1:14" s="27" customFormat="1" hidden="1" x14ac:dyDescent="0.25">
      <c r="A276" s="31"/>
      <c r="B276" s="31"/>
      <c r="C276" s="38"/>
      <c r="D276" s="38"/>
      <c r="E276" s="38" t="s">
        <v>326</v>
      </c>
      <c r="G276" s="25" t="s">
        <v>327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2">
        <v>690848.66</v>
      </c>
      <c r="N276" s="35">
        <f t="shared" si="27"/>
        <v>690848.66</v>
      </c>
    </row>
    <row r="277" spans="1:14" s="27" customFormat="1" hidden="1" x14ac:dyDescent="0.25">
      <c r="A277" s="31"/>
      <c r="B277" s="31"/>
      <c r="C277" s="38"/>
      <c r="D277" s="38"/>
      <c r="E277" s="38" t="s">
        <v>328</v>
      </c>
      <c r="G277" s="25" t="s">
        <v>226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2">
        <v>1430337.81</v>
      </c>
      <c r="N277" s="35">
        <f t="shared" si="27"/>
        <v>1430337.81</v>
      </c>
    </row>
    <row r="278" spans="1:14" s="27" customFormat="1" hidden="1" x14ac:dyDescent="0.25">
      <c r="A278" s="31"/>
      <c r="B278" s="31"/>
      <c r="C278" s="38"/>
      <c r="D278" s="38"/>
      <c r="E278" s="38" t="s">
        <v>329</v>
      </c>
      <c r="G278" s="25" t="s">
        <v>98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2">
        <v>843833.43</v>
      </c>
      <c r="N278" s="35">
        <f t="shared" si="27"/>
        <v>843833.43</v>
      </c>
    </row>
    <row r="279" spans="1:14" s="27" customFormat="1" hidden="1" x14ac:dyDescent="0.25">
      <c r="A279" s="31"/>
      <c r="B279" s="31"/>
      <c r="C279" s="38"/>
      <c r="D279" s="38"/>
      <c r="E279" s="38" t="s">
        <v>330</v>
      </c>
      <c r="G279" s="25" t="s">
        <v>241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2">
        <v>1450499.92</v>
      </c>
      <c r="N279" s="35">
        <f t="shared" si="27"/>
        <v>1450499.92</v>
      </c>
    </row>
    <row r="280" spans="1:14" s="27" customFormat="1" hidden="1" x14ac:dyDescent="0.25">
      <c r="A280" s="31"/>
      <c r="B280" s="31"/>
      <c r="C280" s="38"/>
      <c r="D280" s="38"/>
      <c r="E280" s="38" t="s">
        <v>331</v>
      </c>
      <c r="G280" s="25" t="s">
        <v>28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2">
        <v>2110920.36</v>
      </c>
      <c r="N280" s="35">
        <f t="shared" si="27"/>
        <v>2110920.36</v>
      </c>
    </row>
    <row r="281" spans="1:14" s="27" customFormat="1" hidden="1" x14ac:dyDescent="0.25">
      <c r="A281" s="31"/>
      <c r="B281" s="31"/>
      <c r="C281" s="38"/>
      <c r="D281" s="38"/>
      <c r="E281" s="38" t="s">
        <v>332</v>
      </c>
      <c r="G281" s="25" t="s">
        <v>223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2">
        <v>1583417</v>
      </c>
      <c r="N281" s="35">
        <f t="shared" si="27"/>
        <v>1583417</v>
      </c>
    </row>
    <row r="282" spans="1:14" s="27" customFormat="1" hidden="1" x14ac:dyDescent="0.25">
      <c r="A282" s="31"/>
      <c r="B282" s="31"/>
      <c r="C282" s="38"/>
      <c r="D282" s="38"/>
      <c r="E282" s="38" t="s">
        <v>333</v>
      </c>
      <c r="G282" s="25" t="s">
        <v>226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2">
        <v>960514.9</v>
      </c>
      <c r="N282" s="35">
        <f t="shared" si="27"/>
        <v>960514.9</v>
      </c>
    </row>
    <row r="283" spans="1:14" s="27" customFormat="1" hidden="1" x14ac:dyDescent="0.25">
      <c r="A283" s="31"/>
      <c r="B283" s="31"/>
      <c r="C283" s="38"/>
      <c r="D283" s="38"/>
      <c r="E283" s="38" t="s">
        <v>334</v>
      </c>
      <c r="G283" s="25" t="s">
        <v>63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2">
        <v>1851903.64</v>
      </c>
      <c r="N283" s="35">
        <f t="shared" si="27"/>
        <v>1851903.64</v>
      </c>
    </row>
    <row r="284" spans="1:14" s="27" customFormat="1" hidden="1" x14ac:dyDescent="0.25">
      <c r="A284" s="31"/>
      <c r="B284" s="31"/>
      <c r="C284" s="38"/>
      <c r="D284" s="38"/>
      <c r="E284" s="38" t="s">
        <v>335</v>
      </c>
      <c r="G284" s="25" t="s">
        <v>135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2">
        <v>1459040.22</v>
      </c>
      <c r="N284" s="35">
        <f t="shared" si="27"/>
        <v>1459040.22</v>
      </c>
    </row>
    <row r="285" spans="1:14" s="27" customFormat="1" hidden="1" x14ac:dyDescent="0.25">
      <c r="A285" s="31"/>
      <c r="B285" s="31"/>
      <c r="C285" s="38"/>
      <c r="D285" s="38"/>
      <c r="E285" s="38" t="s">
        <v>336</v>
      </c>
      <c r="G285" s="25" t="s">
        <v>264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2">
        <v>1560629.18</v>
      </c>
      <c r="N285" s="35">
        <f t="shared" si="27"/>
        <v>1560629.18</v>
      </c>
    </row>
    <row r="286" spans="1:14" s="27" customFormat="1" hidden="1" x14ac:dyDescent="0.25">
      <c r="A286" s="31"/>
      <c r="B286" s="31"/>
      <c r="C286" s="38"/>
      <c r="D286" s="38"/>
      <c r="E286" s="38" t="s">
        <v>337</v>
      </c>
      <c r="G286" s="25" t="s">
        <v>239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2">
        <v>918262.68</v>
      </c>
      <c r="N286" s="35">
        <f t="shared" si="27"/>
        <v>918262.68</v>
      </c>
    </row>
    <row r="287" spans="1:14" s="27" customFormat="1" hidden="1" x14ac:dyDescent="0.25">
      <c r="A287" s="31"/>
      <c r="B287" s="31"/>
      <c r="C287" s="38"/>
      <c r="D287" s="38"/>
      <c r="E287" s="38" t="s">
        <v>338</v>
      </c>
      <c r="G287" s="25" t="s">
        <v>21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2">
        <v>1000317.54</v>
      </c>
      <c r="N287" s="35">
        <f t="shared" si="27"/>
        <v>1000317.54</v>
      </c>
    </row>
    <row r="288" spans="1:14" s="27" customFormat="1" hidden="1" x14ac:dyDescent="0.25">
      <c r="A288" s="31"/>
      <c r="B288" s="31"/>
      <c r="C288" s="38"/>
      <c r="D288" s="38"/>
      <c r="E288" s="38" t="s">
        <v>339</v>
      </c>
      <c r="G288" s="25" t="s">
        <v>21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2">
        <v>1594226.47</v>
      </c>
      <c r="N288" s="35">
        <f t="shared" si="27"/>
        <v>1594226.47</v>
      </c>
    </row>
    <row r="289" spans="1:14" s="27" customFormat="1" hidden="1" x14ac:dyDescent="0.25">
      <c r="A289" s="31"/>
      <c r="B289" s="31"/>
      <c r="C289" s="38"/>
      <c r="D289" s="38"/>
      <c r="E289" s="38" t="s">
        <v>340</v>
      </c>
      <c r="G289" s="25" t="s">
        <v>341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2">
        <v>465483.98</v>
      </c>
      <c r="N289" s="35">
        <f t="shared" si="27"/>
        <v>465483.98</v>
      </c>
    </row>
    <row r="290" spans="1:14" s="27" customFormat="1" hidden="1" x14ac:dyDescent="0.25">
      <c r="A290" s="31"/>
      <c r="B290" s="31"/>
      <c r="C290" s="38"/>
      <c r="D290" s="38"/>
      <c r="E290" s="38" t="s">
        <v>342</v>
      </c>
      <c r="G290" s="25" t="s">
        <v>185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2">
        <v>965953.13</v>
      </c>
      <c r="N290" s="35">
        <f t="shared" si="27"/>
        <v>965953.13</v>
      </c>
    </row>
    <row r="291" spans="1:14" s="27" customFormat="1" hidden="1" x14ac:dyDescent="0.25">
      <c r="A291" s="31"/>
      <c r="B291" s="31"/>
      <c r="C291" s="38"/>
      <c r="D291" s="38"/>
      <c r="E291" s="38" t="s">
        <v>343</v>
      </c>
      <c r="G291" s="25" t="s">
        <v>210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2">
        <v>1682826.79</v>
      </c>
      <c r="N291" s="35">
        <f t="shared" si="27"/>
        <v>1682826.79</v>
      </c>
    </row>
    <row r="292" spans="1:14" s="27" customFormat="1" hidden="1" x14ac:dyDescent="0.25">
      <c r="A292" s="31"/>
      <c r="B292" s="31"/>
      <c r="C292" s="38"/>
      <c r="D292" s="38"/>
      <c r="E292" s="38" t="s">
        <v>344</v>
      </c>
      <c r="G292" s="25" t="s">
        <v>210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2">
        <v>991042.53</v>
      </c>
      <c r="N292" s="35">
        <f t="shared" si="27"/>
        <v>991042.53</v>
      </c>
    </row>
    <row r="293" spans="1:14" s="27" customFormat="1" hidden="1" x14ac:dyDescent="0.25">
      <c r="A293" s="31"/>
      <c r="B293" s="31"/>
      <c r="C293" s="38"/>
      <c r="D293" s="38"/>
      <c r="E293" s="38" t="s">
        <v>345</v>
      </c>
      <c r="G293" s="25" t="s">
        <v>135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2">
        <v>748726.12</v>
      </c>
      <c r="N293" s="35">
        <f t="shared" si="27"/>
        <v>748726.12</v>
      </c>
    </row>
    <row r="294" spans="1:14" s="27" customFormat="1" hidden="1" x14ac:dyDescent="0.25">
      <c r="A294" s="31"/>
      <c r="B294" s="31"/>
      <c r="C294" s="38"/>
      <c r="D294" s="38"/>
      <c r="E294" s="38" t="s">
        <v>346</v>
      </c>
      <c r="G294" s="25" t="s">
        <v>314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2">
        <v>1460205.76</v>
      </c>
      <c r="N294" s="35">
        <f t="shared" si="27"/>
        <v>1460205.76</v>
      </c>
    </row>
    <row r="295" spans="1:14" s="27" customFormat="1" hidden="1" x14ac:dyDescent="0.25">
      <c r="A295" s="31"/>
      <c r="B295" s="31"/>
      <c r="C295" s="38"/>
      <c r="D295" s="38"/>
      <c r="E295" s="38" t="s">
        <v>347</v>
      </c>
      <c r="G295" s="25" t="s">
        <v>95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2">
        <v>1978487.67</v>
      </c>
      <c r="N295" s="35">
        <f t="shared" si="27"/>
        <v>1978487.67</v>
      </c>
    </row>
    <row r="296" spans="1:14" s="27" customFormat="1" hidden="1" x14ac:dyDescent="0.25">
      <c r="A296" s="31"/>
      <c r="B296" s="31"/>
      <c r="C296" s="38"/>
      <c r="D296" s="38"/>
      <c r="E296" s="38" t="s">
        <v>348</v>
      </c>
      <c r="G296" s="25" t="s">
        <v>210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2">
        <v>321898.01</v>
      </c>
      <c r="N296" s="35">
        <f t="shared" si="27"/>
        <v>321898.01</v>
      </c>
    </row>
    <row r="297" spans="1:14" s="27" customFormat="1" hidden="1" x14ac:dyDescent="0.25">
      <c r="A297" s="31"/>
      <c r="B297" s="31"/>
      <c r="C297" s="38"/>
      <c r="D297" s="38"/>
      <c r="E297" s="38" t="s">
        <v>349</v>
      </c>
      <c r="G297" s="25" t="s">
        <v>235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2">
        <v>1011989.35</v>
      </c>
      <c r="N297" s="35">
        <f t="shared" si="27"/>
        <v>1011989.35</v>
      </c>
    </row>
    <row r="298" spans="1:14" s="27" customFormat="1" hidden="1" x14ac:dyDescent="0.25">
      <c r="A298" s="31"/>
      <c r="B298" s="31"/>
      <c r="C298" s="38"/>
      <c r="D298" s="38"/>
      <c r="E298" s="38" t="s">
        <v>350</v>
      </c>
      <c r="G298" s="25" t="s">
        <v>273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2">
        <v>715479.23</v>
      </c>
      <c r="N298" s="35">
        <f t="shared" si="27"/>
        <v>715479.23</v>
      </c>
    </row>
    <row r="299" spans="1:14" s="27" customFormat="1" hidden="1" x14ac:dyDescent="0.25">
      <c r="A299" s="31"/>
      <c r="B299" s="31"/>
      <c r="C299" s="38"/>
      <c r="D299" s="38"/>
      <c r="E299" s="38" t="s">
        <v>351</v>
      </c>
      <c r="G299" s="25" t="s">
        <v>237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  <c r="M299" s="42">
        <v>1264871.47</v>
      </c>
      <c r="N299" s="35">
        <f t="shared" si="27"/>
        <v>1264871.47</v>
      </c>
    </row>
    <row r="300" spans="1:14" s="27" customFormat="1" hidden="1" x14ac:dyDescent="0.25">
      <c r="A300" s="29"/>
      <c r="B300" s="29"/>
      <c r="C300" s="28"/>
      <c r="D300" s="29" t="s">
        <v>352</v>
      </c>
      <c r="E300" s="28" t="s">
        <v>353</v>
      </c>
      <c r="F300" s="24"/>
      <c r="G300" s="25"/>
      <c r="H300" s="54">
        <f>SUM(H301:H359)</f>
        <v>0</v>
      </c>
      <c r="I300" s="37">
        <v>105509718</v>
      </c>
      <c r="J300" s="37">
        <v>34155</v>
      </c>
      <c r="K300" s="54">
        <f t="shared" ref="K300:M300" si="28">SUM(K301:K359)</f>
        <v>0</v>
      </c>
      <c r="L300" s="54">
        <f t="shared" si="28"/>
        <v>0</v>
      </c>
      <c r="M300" s="54">
        <f t="shared" si="28"/>
        <v>0</v>
      </c>
      <c r="N300" s="37">
        <v>105543873</v>
      </c>
    </row>
    <row r="301" spans="1:14" s="27" customFormat="1" hidden="1" x14ac:dyDescent="0.25">
      <c r="A301" s="29"/>
      <c r="B301" s="29"/>
      <c r="C301" s="28"/>
      <c r="D301" s="29"/>
      <c r="E301" s="39" t="s">
        <v>354</v>
      </c>
      <c r="F301" s="24"/>
      <c r="G301" s="25" t="s">
        <v>35</v>
      </c>
      <c r="H301" s="45">
        <v>0</v>
      </c>
      <c r="I301" s="42">
        <v>563389.18999999994</v>
      </c>
      <c r="J301" s="45">
        <v>0</v>
      </c>
      <c r="K301" s="45">
        <v>0</v>
      </c>
      <c r="L301" s="45">
        <v>0</v>
      </c>
      <c r="M301" s="45">
        <v>0</v>
      </c>
      <c r="N301" s="35">
        <f t="shared" si="27"/>
        <v>563389.18999999994</v>
      </c>
    </row>
    <row r="302" spans="1:14" s="27" customFormat="1" hidden="1" x14ac:dyDescent="0.25">
      <c r="A302" s="29"/>
      <c r="B302" s="29"/>
      <c r="C302" s="28"/>
      <c r="D302" s="29"/>
      <c r="E302" s="39" t="s">
        <v>355</v>
      </c>
      <c r="F302" s="24"/>
      <c r="G302" s="25" t="s">
        <v>28</v>
      </c>
      <c r="H302" s="45">
        <v>0</v>
      </c>
      <c r="I302" s="42">
        <v>1252491.58</v>
      </c>
      <c r="J302" s="45">
        <v>0</v>
      </c>
      <c r="K302" s="45">
        <v>0</v>
      </c>
      <c r="L302" s="45">
        <v>0</v>
      </c>
      <c r="M302" s="45">
        <v>0</v>
      </c>
      <c r="N302" s="35">
        <f t="shared" ref="N302:N359" si="29">SUM(H302:M302)</f>
        <v>1252491.58</v>
      </c>
    </row>
    <row r="303" spans="1:14" s="27" customFormat="1" hidden="1" x14ac:dyDescent="0.25">
      <c r="A303" s="29"/>
      <c r="B303" s="29"/>
      <c r="C303" s="28"/>
      <c r="D303" s="29"/>
      <c r="E303" s="39" t="s">
        <v>356</v>
      </c>
      <c r="F303" s="24"/>
      <c r="G303" s="25" t="s">
        <v>202</v>
      </c>
      <c r="H303" s="45">
        <v>0</v>
      </c>
      <c r="I303" s="42">
        <v>3056841.4</v>
      </c>
      <c r="J303" s="45">
        <v>0</v>
      </c>
      <c r="K303" s="45">
        <v>0</v>
      </c>
      <c r="L303" s="45">
        <v>0</v>
      </c>
      <c r="M303" s="45">
        <v>0</v>
      </c>
      <c r="N303" s="35">
        <f t="shared" si="29"/>
        <v>3056841.4</v>
      </c>
    </row>
    <row r="304" spans="1:14" s="27" customFormat="1" hidden="1" x14ac:dyDescent="0.25">
      <c r="A304" s="29"/>
      <c r="B304" s="29"/>
      <c r="C304" s="28"/>
      <c r="D304" s="29"/>
      <c r="E304" s="39" t="s">
        <v>357</v>
      </c>
      <c r="F304" s="24"/>
      <c r="G304" s="25" t="s">
        <v>52</v>
      </c>
      <c r="H304" s="45">
        <v>0</v>
      </c>
      <c r="I304" s="42">
        <v>1698351.84</v>
      </c>
      <c r="J304" s="45">
        <v>0</v>
      </c>
      <c r="K304" s="45">
        <v>0</v>
      </c>
      <c r="L304" s="45">
        <v>0</v>
      </c>
      <c r="M304" s="45">
        <v>0</v>
      </c>
      <c r="N304" s="35">
        <f t="shared" si="29"/>
        <v>1698351.84</v>
      </c>
    </row>
    <row r="305" spans="1:14" s="27" customFormat="1" hidden="1" x14ac:dyDescent="0.25">
      <c r="A305" s="29"/>
      <c r="B305" s="29"/>
      <c r="C305" s="28"/>
      <c r="D305" s="29"/>
      <c r="E305" s="39" t="s">
        <v>229</v>
      </c>
      <c r="F305" s="24"/>
      <c r="G305" s="25" t="s">
        <v>230</v>
      </c>
      <c r="H305" s="45">
        <v>0</v>
      </c>
      <c r="I305" s="42">
        <v>887881.18</v>
      </c>
      <c r="J305" s="45">
        <v>0</v>
      </c>
      <c r="K305" s="45">
        <v>0</v>
      </c>
      <c r="L305" s="45">
        <v>0</v>
      </c>
      <c r="M305" s="45">
        <v>0</v>
      </c>
      <c r="N305" s="35">
        <f t="shared" si="29"/>
        <v>887881.18</v>
      </c>
    </row>
    <row r="306" spans="1:14" s="27" customFormat="1" hidden="1" x14ac:dyDescent="0.25">
      <c r="A306" s="29"/>
      <c r="B306" s="29"/>
      <c r="C306" s="28"/>
      <c r="D306" s="29"/>
      <c r="E306" s="39" t="s">
        <v>358</v>
      </c>
      <c r="F306" s="24"/>
      <c r="G306" s="25" t="s">
        <v>359</v>
      </c>
      <c r="H306" s="45">
        <v>0</v>
      </c>
      <c r="I306" s="42">
        <v>1236657.72</v>
      </c>
      <c r="J306" s="45">
        <v>0</v>
      </c>
      <c r="K306" s="45">
        <v>0</v>
      </c>
      <c r="L306" s="45">
        <v>0</v>
      </c>
      <c r="M306" s="45">
        <v>0</v>
      </c>
      <c r="N306" s="35">
        <f t="shared" si="29"/>
        <v>1236657.72</v>
      </c>
    </row>
    <row r="307" spans="1:14" s="27" customFormat="1" hidden="1" x14ac:dyDescent="0.25">
      <c r="A307" s="29"/>
      <c r="B307" s="29"/>
      <c r="C307" s="28"/>
      <c r="D307" s="29"/>
      <c r="E307" s="39" t="s">
        <v>360</v>
      </c>
      <c r="F307" s="24"/>
      <c r="G307" s="25" t="s">
        <v>230</v>
      </c>
      <c r="H307" s="45">
        <v>0</v>
      </c>
      <c r="I307" s="42">
        <v>890378.27</v>
      </c>
      <c r="J307" s="45">
        <v>0</v>
      </c>
      <c r="K307" s="45">
        <v>0</v>
      </c>
      <c r="L307" s="45">
        <v>0</v>
      </c>
      <c r="M307" s="45">
        <v>0</v>
      </c>
      <c r="N307" s="35">
        <f t="shared" si="29"/>
        <v>890378.27</v>
      </c>
    </row>
    <row r="308" spans="1:14" s="27" customFormat="1" hidden="1" x14ac:dyDescent="0.25">
      <c r="A308" s="29"/>
      <c r="B308" s="29"/>
      <c r="C308" s="28"/>
      <c r="D308" s="29"/>
      <c r="E308" s="39" t="s">
        <v>361</v>
      </c>
      <c r="F308" s="24"/>
      <c r="G308" s="25" t="s">
        <v>98</v>
      </c>
      <c r="H308" s="45">
        <v>0</v>
      </c>
      <c r="I308" s="42">
        <v>1535345.11</v>
      </c>
      <c r="J308" s="45">
        <v>0</v>
      </c>
      <c r="K308" s="45">
        <v>0</v>
      </c>
      <c r="L308" s="45">
        <v>0</v>
      </c>
      <c r="M308" s="45">
        <v>0</v>
      </c>
      <c r="N308" s="35">
        <f t="shared" si="29"/>
        <v>1535345.11</v>
      </c>
    </row>
    <row r="309" spans="1:14" s="27" customFormat="1" hidden="1" x14ac:dyDescent="0.25">
      <c r="A309" s="29"/>
      <c r="B309" s="29"/>
      <c r="C309" s="28"/>
      <c r="D309" s="29"/>
      <c r="E309" s="39" t="s">
        <v>362</v>
      </c>
      <c r="F309" s="24"/>
      <c r="G309" s="25" t="s">
        <v>363</v>
      </c>
      <c r="H309" s="45">
        <v>0</v>
      </c>
      <c r="I309" s="42">
        <v>1388563.08</v>
      </c>
      <c r="J309" s="45">
        <v>0</v>
      </c>
      <c r="K309" s="45">
        <v>0</v>
      </c>
      <c r="L309" s="45">
        <v>0</v>
      </c>
      <c r="M309" s="45">
        <v>0</v>
      </c>
      <c r="N309" s="35">
        <f t="shared" si="29"/>
        <v>1388563.08</v>
      </c>
    </row>
    <row r="310" spans="1:14" s="27" customFormat="1" hidden="1" x14ac:dyDescent="0.25">
      <c r="A310" s="29"/>
      <c r="B310" s="29"/>
      <c r="C310" s="28"/>
      <c r="D310" s="29"/>
      <c r="E310" s="39" t="s">
        <v>364</v>
      </c>
      <c r="F310" s="24"/>
      <c r="G310" s="25" t="s">
        <v>230</v>
      </c>
      <c r="H310" s="45">
        <v>0</v>
      </c>
      <c r="I310" s="42">
        <v>1700068.82</v>
      </c>
      <c r="J310" s="45">
        <v>0</v>
      </c>
      <c r="K310" s="45">
        <v>0</v>
      </c>
      <c r="L310" s="45">
        <v>0</v>
      </c>
      <c r="M310" s="45">
        <v>0</v>
      </c>
      <c r="N310" s="35">
        <f t="shared" si="29"/>
        <v>1700068.82</v>
      </c>
    </row>
    <row r="311" spans="1:14" s="27" customFormat="1" hidden="1" x14ac:dyDescent="0.25">
      <c r="A311" s="29"/>
      <c r="B311" s="29"/>
      <c r="C311" s="28"/>
      <c r="D311" s="29"/>
      <c r="E311" s="39" t="s">
        <v>365</v>
      </c>
      <c r="F311" s="24"/>
      <c r="G311" s="25" t="s">
        <v>112</v>
      </c>
      <c r="H311" s="45">
        <v>0</v>
      </c>
      <c r="I311" s="42">
        <v>483295.57</v>
      </c>
      <c r="J311" s="45">
        <v>0</v>
      </c>
      <c r="K311" s="45">
        <v>0</v>
      </c>
      <c r="L311" s="45">
        <v>0</v>
      </c>
      <c r="M311" s="45">
        <v>0</v>
      </c>
      <c r="N311" s="35">
        <f t="shared" si="29"/>
        <v>483295.57</v>
      </c>
    </row>
    <row r="312" spans="1:14" s="27" customFormat="1" hidden="1" x14ac:dyDescent="0.25">
      <c r="A312" s="29"/>
      <c r="B312" s="29"/>
      <c r="C312" s="28"/>
      <c r="D312" s="29"/>
      <c r="E312" s="39" t="s">
        <v>366</v>
      </c>
      <c r="F312" s="24"/>
      <c r="G312" s="25" t="s">
        <v>230</v>
      </c>
      <c r="H312" s="45">
        <v>0</v>
      </c>
      <c r="I312" s="42">
        <v>2822034.76</v>
      </c>
      <c r="J312" s="45">
        <v>0</v>
      </c>
      <c r="K312" s="45">
        <v>0</v>
      </c>
      <c r="L312" s="45">
        <v>0</v>
      </c>
      <c r="M312" s="45">
        <v>0</v>
      </c>
      <c r="N312" s="35">
        <f t="shared" si="29"/>
        <v>2822034.76</v>
      </c>
    </row>
    <row r="313" spans="1:14" s="27" customFormat="1" hidden="1" x14ac:dyDescent="0.25">
      <c r="A313" s="29"/>
      <c r="B313" s="29"/>
      <c r="C313" s="28"/>
      <c r="D313" s="29"/>
      <c r="E313" s="39" t="s">
        <v>367</v>
      </c>
      <c r="F313" s="24"/>
      <c r="G313" s="25" t="s">
        <v>95</v>
      </c>
      <c r="H313" s="45">
        <v>0</v>
      </c>
      <c r="I313" s="42">
        <v>2731860.52</v>
      </c>
      <c r="J313" s="45">
        <v>0</v>
      </c>
      <c r="K313" s="45">
        <v>0</v>
      </c>
      <c r="L313" s="45">
        <v>0</v>
      </c>
      <c r="M313" s="45">
        <v>0</v>
      </c>
      <c r="N313" s="35">
        <f t="shared" si="29"/>
        <v>2731860.52</v>
      </c>
    </row>
    <row r="314" spans="1:14" s="27" customFormat="1" hidden="1" x14ac:dyDescent="0.25">
      <c r="A314" s="29"/>
      <c r="B314" s="29"/>
      <c r="C314" s="28"/>
      <c r="D314" s="29"/>
      <c r="E314" s="39" t="s">
        <v>368</v>
      </c>
      <c r="F314" s="24"/>
      <c r="G314" s="25" t="s">
        <v>226</v>
      </c>
      <c r="H314" s="45">
        <v>0</v>
      </c>
      <c r="I314" s="42">
        <v>980383.91</v>
      </c>
      <c r="J314" s="45">
        <v>0</v>
      </c>
      <c r="K314" s="45">
        <v>0</v>
      </c>
      <c r="L314" s="45">
        <v>0</v>
      </c>
      <c r="M314" s="45">
        <v>0</v>
      </c>
      <c r="N314" s="35">
        <f t="shared" si="29"/>
        <v>980383.91</v>
      </c>
    </row>
    <row r="315" spans="1:14" s="27" customFormat="1" hidden="1" x14ac:dyDescent="0.25">
      <c r="A315" s="29"/>
      <c r="B315" s="29"/>
      <c r="C315" s="28"/>
      <c r="D315" s="29"/>
      <c r="E315" s="39" t="s">
        <v>369</v>
      </c>
      <c r="F315" s="24"/>
      <c r="G315" s="25" t="s">
        <v>28</v>
      </c>
      <c r="H315" s="45">
        <v>0</v>
      </c>
      <c r="I315" s="42">
        <v>352592.1</v>
      </c>
      <c r="J315" s="42">
        <v>34155.4</v>
      </c>
      <c r="K315" s="45">
        <v>0</v>
      </c>
      <c r="L315" s="45">
        <v>0</v>
      </c>
      <c r="M315" s="45">
        <v>0</v>
      </c>
      <c r="N315" s="35">
        <f t="shared" si="29"/>
        <v>386747.5</v>
      </c>
    </row>
    <row r="316" spans="1:14" s="27" customFormat="1" hidden="1" x14ac:dyDescent="0.25">
      <c r="A316" s="29"/>
      <c r="B316" s="29"/>
      <c r="C316" s="28"/>
      <c r="D316" s="29"/>
      <c r="E316" s="39" t="s">
        <v>370</v>
      </c>
      <c r="F316" s="24"/>
      <c r="G316" s="25" t="s">
        <v>65</v>
      </c>
      <c r="H316" s="45">
        <v>0</v>
      </c>
      <c r="I316" s="42">
        <v>872405.02</v>
      </c>
      <c r="J316" s="45">
        <v>0</v>
      </c>
      <c r="K316" s="45">
        <v>0</v>
      </c>
      <c r="L316" s="45">
        <v>0</v>
      </c>
      <c r="M316" s="45">
        <v>0</v>
      </c>
      <c r="N316" s="35">
        <f t="shared" si="29"/>
        <v>872405.02</v>
      </c>
    </row>
    <row r="317" spans="1:14" s="27" customFormat="1" hidden="1" x14ac:dyDescent="0.25">
      <c r="A317" s="29"/>
      <c r="B317" s="29"/>
      <c r="C317" s="28"/>
      <c r="D317" s="29"/>
      <c r="E317" s="39" t="s">
        <v>371</v>
      </c>
      <c r="F317" s="24"/>
      <c r="G317" s="25" t="s">
        <v>316</v>
      </c>
      <c r="H317" s="45">
        <v>0</v>
      </c>
      <c r="I317" s="42">
        <v>2920422.26</v>
      </c>
      <c r="J317" s="45">
        <v>0</v>
      </c>
      <c r="K317" s="45">
        <v>0</v>
      </c>
      <c r="L317" s="45">
        <v>0</v>
      </c>
      <c r="M317" s="45">
        <v>0</v>
      </c>
      <c r="N317" s="35">
        <f t="shared" si="29"/>
        <v>2920422.26</v>
      </c>
    </row>
    <row r="318" spans="1:14" s="27" customFormat="1" hidden="1" x14ac:dyDescent="0.25">
      <c r="A318" s="29"/>
      <c r="B318" s="29"/>
      <c r="C318" s="28"/>
      <c r="D318" s="29"/>
      <c r="E318" s="39" t="s">
        <v>372</v>
      </c>
      <c r="F318" s="24"/>
      <c r="G318" s="25" t="s">
        <v>323</v>
      </c>
      <c r="H318" s="45">
        <v>0</v>
      </c>
      <c r="I318" s="42">
        <v>1996256.63</v>
      </c>
      <c r="J318" s="45">
        <v>0</v>
      </c>
      <c r="K318" s="45">
        <v>0</v>
      </c>
      <c r="L318" s="45">
        <v>0</v>
      </c>
      <c r="M318" s="45">
        <v>0</v>
      </c>
      <c r="N318" s="35">
        <f t="shared" si="29"/>
        <v>1996256.63</v>
      </c>
    </row>
    <row r="319" spans="1:14" s="27" customFormat="1" hidden="1" x14ac:dyDescent="0.25">
      <c r="A319" s="29"/>
      <c r="B319" s="29"/>
      <c r="C319" s="28"/>
      <c r="D319" s="29"/>
      <c r="E319" s="39" t="s">
        <v>373</v>
      </c>
      <c r="F319" s="24"/>
      <c r="G319" s="25" t="s">
        <v>89</v>
      </c>
      <c r="H319" s="45">
        <v>0</v>
      </c>
      <c r="I319" s="42">
        <v>1627083.76</v>
      </c>
      <c r="J319" s="45">
        <v>0</v>
      </c>
      <c r="K319" s="45">
        <v>0</v>
      </c>
      <c r="L319" s="45">
        <v>0</v>
      </c>
      <c r="M319" s="45">
        <v>0</v>
      </c>
      <c r="N319" s="35">
        <f t="shared" si="29"/>
        <v>1627083.76</v>
      </c>
    </row>
    <row r="320" spans="1:14" s="27" customFormat="1" hidden="1" x14ac:dyDescent="0.25">
      <c r="A320" s="29"/>
      <c r="B320" s="29"/>
      <c r="C320" s="28"/>
      <c r="D320" s="29"/>
      <c r="E320" s="39" t="s">
        <v>374</v>
      </c>
      <c r="F320" s="24"/>
      <c r="G320" s="25" t="s">
        <v>129</v>
      </c>
      <c r="H320" s="45">
        <v>0</v>
      </c>
      <c r="I320" s="42">
        <v>3106074.99</v>
      </c>
      <c r="J320" s="45">
        <v>0</v>
      </c>
      <c r="K320" s="45">
        <v>0</v>
      </c>
      <c r="L320" s="45">
        <v>0</v>
      </c>
      <c r="M320" s="45">
        <v>0</v>
      </c>
      <c r="N320" s="35">
        <f t="shared" si="29"/>
        <v>3106074.99</v>
      </c>
    </row>
    <row r="321" spans="1:14" s="27" customFormat="1" hidden="1" x14ac:dyDescent="0.25">
      <c r="A321" s="29"/>
      <c r="B321" s="29"/>
      <c r="C321" s="28"/>
      <c r="D321" s="29"/>
      <c r="E321" s="39" t="s">
        <v>278</v>
      </c>
      <c r="F321" s="24"/>
      <c r="G321" s="25" t="s">
        <v>95</v>
      </c>
      <c r="H321" s="45">
        <v>0</v>
      </c>
      <c r="I321" s="42">
        <v>1253543.29</v>
      </c>
      <c r="J321" s="45">
        <v>0</v>
      </c>
      <c r="K321" s="45">
        <v>0</v>
      </c>
      <c r="L321" s="45">
        <v>0</v>
      </c>
      <c r="M321" s="45">
        <v>0</v>
      </c>
      <c r="N321" s="35">
        <f t="shared" si="29"/>
        <v>1253543.29</v>
      </c>
    </row>
    <row r="322" spans="1:14" s="27" customFormat="1" hidden="1" x14ac:dyDescent="0.25">
      <c r="A322" s="29"/>
      <c r="B322" s="29"/>
      <c r="C322" s="28"/>
      <c r="D322" s="29"/>
      <c r="E322" s="39" t="s">
        <v>375</v>
      </c>
      <c r="F322" s="24"/>
      <c r="G322" s="25" t="s">
        <v>376</v>
      </c>
      <c r="H322" s="45">
        <v>0</v>
      </c>
      <c r="I322" s="42">
        <v>2140430.83</v>
      </c>
      <c r="J322" s="45">
        <v>0</v>
      </c>
      <c r="K322" s="45">
        <v>0</v>
      </c>
      <c r="L322" s="45">
        <v>0</v>
      </c>
      <c r="M322" s="45">
        <v>0</v>
      </c>
      <c r="N322" s="35">
        <f t="shared" si="29"/>
        <v>2140430.83</v>
      </c>
    </row>
    <row r="323" spans="1:14" s="27" customFormat="1" hidden="1" x14ac:dyDescent="0.25">
      <c r="A323" s="29"/>
      <c r="B323" s="29"/>
      <c r="C323" s="28"/>
      <c r="D323" s="29"/>
      <c r="E323" s="39" t="s">
        <v>377</v>
      </c>
      <c r="F323" s="24"/>
      <c r="G323" s="25" t="s">
        <v>63</v>
      </c>
      <c r="H323" s="45">
        <v>0</v>
      </c>
      <c r="I323" s="42">
        <v>1214820.3600000001</v>
      </c>
      <c r="J323" s="45">
        <v>0</v>
      </c>
      <c r="K323" s="45">
        <v>0</v>
      </c>
      <c r="L323" s="45">
        <v>0</v>
      </c>
      <c r="M323" s="45">
        <v>0</v>
      </c>
      <c r="N323" s="35">
        <f t="shared" si="29"/>
        <v>1214820.3600000001</v>
      </c>
    </row>
    <row r="324" spans="1:14" s="27" customFormat="1" hidden="1" x14ac:dyDescent="0.25">
      <c r="A324" s="29"/>
      <c r="B324" s="29"/>
      <c r="C324" s="28"/>
      <c r="D324" s="29"/>
      <c r="E324" s="39" t="s">
        <v>283</v>
      </c>
      <c r="F324" s="24"/>
      <c r="G324" s="25" t="s">
        <v>378</v>
      </c>
      <c r="H324" s="45">
        <v>0</v>
      </c>
      <c r="I324" s="42">
        <v>2376419.7400000002</v>
      </c>
      <c r="J324" s="45">
        <v>0</v>
      </c>
      <c r="K324" s="45">
        <v>0</v>
      </c>
      <c r="L324" s="45">
        <v>0</v>
      </c>
      <c r="M324" s="45">
        <v>0</v>
      </c>
      <c r="N324" s="35">
        <f t="shared" si="29"/>
        <v>2376419.7400000002</v>
      </c>
    </row>
    <row r="325" spans="1:14" s="27" customFormat="1" hidden="1" x14ac:dyDescent="0.25">
      <c r="A325" s="47"/>
      <c r="B325" s="47"/>
      <c r="C325" s="46"/>
      <c r="D325" s="47"/>
      <c r="E325" s="48" t="s">
        <v>283</v>
      </c>
      <c r="F325" s="49"/>
      <c r="G325" s="58" t="s">
        <v>73</v>
      </c>
      <c r="H325" s="51">
        <v>0</v>
      </c>
      <c r="I325" s="52">
        <v>2328491.48</v>
      </c>
      <c r="J325" s="51">
        <v>0</v>
      </c>
      <c r="K325" s="51">
        <v>0</v>
      </c>
      <c r="L325" s="51">
        <v>0</v>
      </c>
      <c r="M325" s="51">
        <v>0</v>
      </c>
      <c r="N325" s="53">
        <f t="shared" si="29"/>
        <v>2328491.48</v>
      </c>
    </row>
    <row r="326" spans="1:14" s="27" customFormat="1" x14ac:dyDescent="0.25">
      <c r="A326" s="29"/>
      <c r="B326" s="29"/>
      <c r="C326" s="28"/>
      <c r="D326" s="29"/>
      <c r="E326" s="39" t="s">
        <v>379</v>
      </c>
      <c r="F326" s="24"/>
      <c r="G326" s="25" t="s">
        <v>73</v>
      </c>
      <c r="H326" s="45">
        <v>0</v>
      </c>
      <c r="I326" s="42">
        <v>1333466.21</v>
      </c>
      <c r="J326" s="45">
        <v>0</v>
      </c>
      <c r="K326" s="45">
        <v>0</v>
      </c>
      <c r="L326" s="45">
        <v>0</v>
      </c>
      <c r="M326" s="45">
        <v>0</v>
      </c>
      <c r="N326" s="35">
        <f t="shared" si="29"/>
        <v>1333466.21</v>
      </c>
    </row>
    <row r="327" spans="1:14" s="27" customFormat="1" x14ac:dyDescent="0.25">
      <c r="A327" s="29"/>
      <c r="B327" s="29"/>
      <c r="C327" s="28"/>
      <c r="D327" s="29"/>
      <c r="E327" s="39" t="s">
        <v>380</v>
      </c>
      <c r="F327" s="24"/>
      <c r="G327" s="25" t="s">
        <v>73</v>
      </c>
      <c r="H327" s="45">
        <v>0</v>
      </c>
      <c r="I327" s="42">
        <v>1850275.76</v>
      </c>
      <c r="J327" s="45">
        <v>0</v>
      </c>
      <c r="K327" s="45">
        <v>0</v>
      </c>
      <c r="L327" s="45">
        <v>0</v>
      </c>
      <c r="M327" s="45">
        <v>0</v>
      </c>
      <c r="N327" s="35">
        <f t="shared" si="29"/>
        <v>1850275.76</v>
      </c>
    </row>
    <row r="328" spans="1:14" s="27" customFormat="1" x14ac:dyDescent="0.25">
      <c r="A328" s="29"/>
      <c r="B328" s="29"/>
      <c r="C328" s="28"/>
      <c r="D328" s="29"/>
      <c r="E328" s="39" t="s">
        <v>288</v>
      </c>
      <c r="F328" s="24"/>
      <c r="G328" s="25" t="s">
        <v>230</v>
      </c>
      <c r="H328" s="45">
        <v>0</v>
      </c>
      <c r="I328" s="42">
        <v>1172656.71</v>
      </c>
      <c r="J328" s="45">
        <v>0</v>
      </c>
      <c r="K328" s="45">
        <v>0</v>
      </c>
      <c r="L328" s="45">
        <v>0</v>
      </c>
      <c r="M328" s="45">
        <v>0</v>
      </c>
      <c r="N328" s="35">
        <f t="shared" si="29"/>
        <v>1172656.71</v>
      </c>
    </row>
    <row r="329" spans="1:14" s="27" customFormat="1" x14ac:dyDescent="0.25">
      <c r="A329" s="29"/>
      <c r="B329" s="29"/>
      <c r="C329" s="28"/>
      <c r="D329" s="29"/>
      <c r="E329" s="39" t="s">
        <v>289</v>
      </c>
      <c r="F329" s="24"/>
      <c r="G329" s="25" t="s">
        <v>112</v>
      </c>
      <c r="H329" s="45">
        <v>0</v>
      </c>
      <c r="I329" s="42">
        <v>1276585.8799999999</v>
      </c>
      <c r="J329" s="45">
        <v>0</v>
      </c>
      <c r="K329" s="45">
        <v>0</v>
      </c>
      <c r="L329" s="45">
        <v>0</v>
      </c>
      <c r="M329" s="45">
        <v>0</v>
      </c>
      <c r="N329" s="35">
        <f t="shared" si="29"/>
        <v>1276585.8799999999</v>
      </c>
    </row>
    <row r="330" spans="1:14" s="27" customFormat="1" x14ac:dyDescent="0.25">
      <c r="A330" s="29"/>
      <c r="B330" s="29"/>
      <c r="C330" s="28"/>
      <c r="D330" s="29"/>
      <c r="E330" s="39" t="s">
        <v>381</v>
      </c>
      <c r="F330" s="24"/>
      <c r="G330" s="25" t="s">
        <v>112</v>
      </c>
      <c r="H330" s="45">
        <v>0</v>
      </c>
      <c r="I330" s="42">
        <v>2007828.4</v>
      </c>
      <c r="J330" s="45">
        <v>0</v>
      </c>
      <c r="K330" s="45">
        <v>0</v>
      </c>
      <c r="L330" s="45">
        <v>0</v>
      </c>
      <c r="M330" s="45">
        <v>0</v>
      </c>
      <c r="N330" s="35">
        <f t="shared" si="29"/>
        <v>2007828.4</v>
      </c>
    </row>
    <row r="331" spans="1:14" s="27" customFormat="1" x14ac:dyDescent="0.25">
      <c r="A331" s="29"/>
      <c r="B331" s="29"/>
      <c r="C331" s="28"/>
      <c r="D331" s="29"/>
      <c r="E331" s="39" t="s">
        <v>382</v>
      </c>
      <c r="F331" s="24"/>
      <c r="G331" s="25" t="s">
        <v>95</v>
      </c>
      <c r="H331" s="45">
        <v>0</v>
      </c>
      <c r="I331" s="42">
        <v>3164110.43</v>
      </c>
      <c r="J331" s="45">
        <v>0</v>
      </c>
      <c r="K331" s="45">
        <v>0</v>
      </c>
      <c r="L331" s="45">
        <v>0</v>
      </c>
      <c r="M331" s="45">
        <v>0</v>
      </c>
      <c r="N331" s="35">
        <f t="shared" si="29"/>
        <v>3164110.43</v>
      </c>
    </row>
    <row r="332" spans="1:14" s="27" customFormat="1" x14ac:dyDescent="0.25">
      <c r="A332" s="29"/>
      <c r="B332" s="29"/>
      <c r="C332" s="28"/>
      <c r="D332" s="29"/>
      <c r="E332" s="39" t="s">
        <v>383</v>
      </c>
      <c r="F332" s="24"/>
      <c r="G332" s="25" t="s">
        <v>134</v>
      </c>
      <c r="H332" s="45">
        <v>0</v>
      </c>
      <c r="I332" s="42">
        <v>2394969.85</v>
      </c>
      <c r="J332" s="45">
        <v>0</v>
      </c>
      <c r="K332" s="45">
        <v>0</v>
      </c>
      <c r="L332" s="45">
        <v>0</v>
      </c>
      <c r="M332" s="45">
        <v>0</v>
      </c>
      <c r="N332" s="35">
        <f t="shared" si="29"/>
        <v>2394969.85</v>
      </c>
    </row>
    <row r="333" spans="1:14" s="27" customFormat="1" x14ac:dyDescent="0.25">
      <c r="A333" s="29"/>
      <c r="B333" s="29"/>
      <c r="C333" s="28"/>
      <c r="D333" s="29"/>
      <c r="E333" s="39" t="s">
        <v>384</v>
      </c>
      <c r="F333" s="24"/>
      <c r="G333" s="25" t="s">
        <v>56</v>
      </c>
      <c r="H333" s="45">
        <v>0</v>
      </c>
      <c r="I333" s="42">
        <v>1758186.38</v>
      </c>
      <c r="J333" s="45">
        <v>0</v>
      </c>
      <c r="K333" s="45">
        <v>0</v>
      </c>
      <c r="L333" s="45">
        <v>0</v>
      </c>
      <c r="M333" s="45">
        <v>0</v>
      </c>
      <c r="N333" s="35">
        <f t="shared" si="29"/>
        <v>1758186.38</v>
      </c>
    </row>
    <row r="334" spans="1:14" s="27" customFormat="1" x14ac:dyDescent="0.25">
      <c r="A334" s="29"/>
      <c r="B334" s="29"/>
      <c r="C334" s="28"/>
      <c r="D334" s="29"/>
      <c r="E334" s="39" t="s">
        <v>385</v>
      </c>
      <c r="F334" s="24"/>
      <c r="G334" s="25" t="s">
        <v>21</v>
      </c>
      <c r="H334" s="45">
        <v>0</v>
      </c>
      <c r="I334" s="42">
        <v>793952.15</v>
      </c>
      <c r="J334" s="45">
        <v>0</v>
      </c>
      <c r="K334" s="45">
        <v>0</v>
      </c>
      <c r="L334" s="45">
        <v>0</v>
      </c>
      <c r="M334" s="45">
        <v>0</v>
      </c>
      <c r="N334" s="35">
        <f t="shared" si="29"/>
        <v>793952.15</v>
      </c>
    </row>
    <row r="335" spans="1:14" s="27" customFormat="1" x14ac:dyDescent="0.25">
      <c r="A335" s="29"/>
      <c r="B335" s="29"/>
      <c r="C335" s="28"/>
      <c r="D335" s="29"/>
      <c r="E335" s="39" t="s">
        <v>297</v>
      </c>
      <c r="F335" s="24"/>
      <c r="G335" s="25" t="s">
        <v>28</v>
      </c>
      <c r="H335" s="45">
        <v>0</v>
      </c>
      <c r="I335" s="42">
        <v>904198.54</v>
      </c>
      <c r="J335" s="45">
        <v>0</v>
      </c>
      <c r="K335" s="45">
        <v>0</v>
      </c>
      <c r="L335" s="45">
        <v>0</v>
      </c>
      <c r="M335" s="45">
        <v>0</v>
      </c>
      <c r="N335" s="35">
        <f t="shared" si="29"/>
        <v>904198.54</v>
      </c>
    </row>
    <row r="336" spans="1:14" s="27" customFormat="1" x14ac:dyDescent="0.25">
      <c r="A336" s="29"/>
      <c r="B336" s="29"/>
      <c r="C336" s="28"/>
      <c r="D336" s="29"/>
      <c r="E336" s="39" t="s">
        <v>301</v>
      </c>
      <c r="F336" s="24"/>
      <c r="G336" s="25" t="s">
        <v>276</v>
      </c>
      <c r="H336" s="45">
        <v>0</v>
      </c>
      <c r="I336" s="42">
        <v>1574506.42</v>
      </c>
      <c r="J336" s="45">
        <v>0</v>
      </c>
      <c r="K336" s="45">
        <v>0</v>
      </c>
      <c r="L336" s="45">
        <v>0</v>
      </c>
      <c r="M336" s="45">
        <v>0</v>
      </c>
      <c r="N336" s="35">
        <f t="shared" si="29"/>
        <v>1574506.42</v>
      </c>
    </row>
    <row r="337" spans="1:14" s="27" customFormat="1" x14ac:dyDescent="0.25">
      <c r="A337" s="29"/>
      <c r="B337" s="29"/>
      <c r="C337" s="28"/>
      <c r="D337" s="29"/>
      <c r="E337" s="39" t="s">
        <v>301</v>
      </c>
      <c r="F337" s="24"/>
      <c r="G337" s="25" t="s">
        <v>63</v>
      </c>
      <c r="H337" s="45">
        <v>0</v>
      </c>
      <c r="I337" s="42">
        <v>2839503.94</v>
      </c>
      <c r="J337" s="45">
        <v>0</v>
      </c>
      <c r="K337" s="45">
        <v>0</v>
      </c>
      <c r="L337" s="45">
        <v>0</v>
      </c>
      <c r="M337" s="45">
        <v>0</v>
      </c>
      <c r="N337" s="35">
        <f t="shared" si="29"/>
        <v>2839503.94</v>
      </c>
    </row>
    <row r="338" spans="1:14" s="27" customFormat="1" x14ac:dyDescent="0.25">
      <c r="A338" s="29"/>
      <c r="B338" s="29"/>
      <c r="C338" s="28"/>
      <c r="D338" s="29"/>
      <c r="E338" s="39" t="s">
        <v>386</v>
      </c>
      <c r="F338" s="24"/>
      <c r="G338" s="25" t="s">
        <v>56</v>
      </c>
      <c r="H338" s="45">
        <v>0</v>
      </c>
      <c r="I338" s="42">
        <v>1447921.4</v>
      </c>
      <c r="J338" s="45">
        <v>0</v>
      </c>
      <c r="K338" s="45">
        <v>0</v>
      </c>
      <c r="L338" s="45">
        <v>0</v>
      </c>
      <c r="M338" s="45">
        <v>0</v>
      </c>
      <c r="N338" s="35">
        <f t="shared" si="29"/>
        <v>1447921.4</v>
      </c>
    </row>
    <row r="339" spans="1:14" s="27" customFormat="1" x14ac:dyDescent="0.25">
      <c r="A339" s="29"/>
      <c r="B339" s="29"/>
      <c r="C339" s="28"/>
      <c r="D339" s="29"/>
      <c r="E339" s="39" t="s">
        <v>387</v>
      </c>
      <c r="F339" s="24"/>
      <c r="G339" s="25" t="s">
        <v>120</v>
      </c>
      <c r="H339" s="45">
        <v>0</v>
      </c>
      <c r="I339" s="42">
        <v>2065250.46</v>
      </c>
      <c r="J339" s="45">
        <v>0</v>
      </c>
      <c r="K339" s="45">
        <v>0</v>
      </c>
      <c r="L339" s="45">
        <v>0</v>
      </c>
      <c r="M339" s="45">
        <v>0</v>
      </c>
      <c r="N339" s="35">
        <f t="shared" si="29"/>
        <v>2065250.46</v>
      </c>
    </row>
    <row r="340" spans="1:14" s="27" customFormat="1" x14ac:dyDescent="0.25">
      <c r="A340" s="29"/>
      <c r="B340" s="29"/>
      <c r="C340" s="28"/>
      <c r="D340" s="29"/>
      <c r="E340" s="39" t="s">
        <v>388</v>
      </c>
      <c r="F340" s="24"/>
      <c r="G340" s="25" t="s">
        <v>316</v>
      </c>
      <c r="H340" s="45">
        <v>0</v>
      </c>
      <c r="I340" s="42">
        <v>1321033.05</v>
      </c>
      <c r="J340" s="45">
        <v>0</v>
      </c>
      <c r="K340" s="45">
        <v>0</v>
      </c>
      <c r="L340" s="45">
        <v>0</v>
      </c>
      <c r="M340" s="45">
        <v>0</v>
      </c>
      <c r="N340" s="35">
        <f t="shared" si="29"/>
        <v>1321033.05</v>
      </c>
    </row>
    <row r="341" spans="1:14" s="27" customFormat="1" x14ac:dyDescent="0.25">
      <c r="A341" s="29"/>
      <c r="B341" s="29"/>
      <c r="C341" s="28"/>
      <c r="D341" s="29"/>
      <c r="E341" s="39" t="s">
        <v>306</v>
      </c>
      <c r="F341" s="24"/>
      <c r="G341" s="25" t="s">
        <v>202</v>
      </c>
      <c r="H341" s="45">
        <v>0</v>
      </c>
      <c r="I341" s="42">
        <v>2202755.66</v>
      </c>
      <c r="J341" s="45">
        <v>0</v>
      </c>
      <c r="K341" s="45">
        <v>0</v>
      </c>
      <c r="L341" s="45">
        <v>0</v>
      </c>
      <c r="M341" s="45">
        <v>0</v>
      </c>
      <c r="N341" s="35">
        <f t="shared" si="29"/>
        <v>2202755.66</v>
      </c>
    </row>
    <row r="342" spans="1:14" s="27" customFormat="1" x14ac:dyDescent="0.25">
      <c r="A342" s="29"/>
      <c r="B342" s="29"/>
      <c r="C342" s="28"/>
      <c r="D342" s="29"/>
      <c r="E342" s="39" t="s">
        <v>308</v>
      </c>
      <c r="F342" s="24"/>
      <c r="G342" s="25" t="s">
        <v>21</v>
      </c>
      <c r="H342" s="45">
        <v>0</v>
      </c>
      <c r="I342" s="42">
        <v>576868.59</v>
      </c>
      <c r="J342" s="45">
        <v>0</v>
      </c>
      <c r="K342" s="45">
        <v>0</v>
      </c>
      <c r="L342" s="45">
        <v>0</v>
      </c>
      <c r="M342" s="45">
        <v>0</v>
      </c>
      <c r="N342" s="35">
        <f t="shared" si="29"/>
        <v>576868.59</v>
      </c>
    </row>
    <row r="343" spans="1:14" s="27" customFormat="1" x14ac:dyDescent="0.25">
      <c r="A343" s="29"/>
      <c r="B343" s="29"/>
      <c r="C343" s="28"/>
      <c r="D343" s="29"/>
      <c r="E343" s="39" t="s">
        <v>389</v>
      </c>
      <c r="F343" s="24"/>
      <c r="G343" s="25" t="s">
        <v>147</v>
      </c>
      <c r="H343" s="45">
        <v>0</v>
      </c>
      <c r="I343" s="42">
        <v>2419968.66</v>
      </c>
      <c r="J343" s="45">
        <v>0</v>
      </c>
      <c r="K343" s="45">
        <v>0</v>
      </c>
      <c r="L343" s="45">
        <v>0</v>
      </c>
      <c r="M343" s="45">
        <v>0</v>
      </c>
      <c r="N343" s="35">
        <f t="shared" si="29"/>
        <v>2419968.66</v>
      </c>
    </row>
    <row r="344" spans="1:14" s="27" customFormat="1" x14ac:dyDescent="0.25">
      <c r="A344" s="29"/>
      <c r="B344" s="29"/>
      <c r="C344" s="28"/>
      <c r="D344" s="29"/>
      <c r="E344" s="39" t="s">
        <v>315</v>
      </c>
      <c r="F344" s="24"/>
      <c r="G344" s="25" t="s">
        <v>202</v>
      </c>
      <c r="H344" s="45">
        <v>0</v>
      </c>
      <c r="I344" s="42">
        <v>1231756.1000000001</v>
      </c>
      <c r="J344" s="45">
        <v>0</v>
      </c>
      <c r="K344" s="45">
        <v>0</v>
      </c>
      <c r="L344" s="45">
        <v>0</v>
      </c>
      <c r="M344" s="45">
        <v>0</v>
      </c>
      <c r="N344" s="35">
        <f t="shared" si="29"/>
        <v>1231756.1000000001</v>
      </c>
    </row>
    <row r="345" spans="1:14" s="27" customFormat="1" x14ac:dyDescent="0.25">
      <c r="A345" s="29"/>
      <c r="B345" s="29"/>
      <c r="C345" s="28"/>
      <c r="D345" s="29"/>
      <c r="E345" s="39" t="s">
        <v>390</v>
      </c>
      <c r="F345" s="24"/>
      <c r="G345" s="25" t="s">
        <v>391</v>
      </c>
      <c r="H345" s="45">
        <v>0</v>
      </c>
      <c r="I345" s="42">
        <v>1653063.38</v>
      </c>
      <c r="J345" s="45">
        <v>0</v>
      </c>
      <c r="K345" s="45">
        <v>0</v>
      </c>
      <c r="L345" s="45">
        <v>0</v>
      </c>
      <c r="M345" s="45">
        <v>0</v>
      </c>
      <c r="N345" s="35">
        <f t="shared" si="29"/>
        <v>1653063.38</v>
      </c>
    </row>
    <row r="346" spans="1:14" s="27" customFormat="1" x14ac:dyDescent="0.25">
      <c r="A346" s="29"/>
      <c r="B346" s="29"/>
      <c r="C346" s="28"/>
      <c r="D346" s="29"/>
      <c r="E346" s="39" t="s">
        <v>392</v>
      </c>
      <c r="F346" s="24"/>
      <c r="G346" s="25" t="s">
        <v>73</v>
      </c>
      <c r="H346" s="45">
        <v>0</v>
      </c>
      <c r="I346" s="42">
        <v>2100423.21</v>
      </c>
      <c r="J346" s="45">
        <v>0</v>
      </c>
      <c r="K346" s="45">
        <v>0</v>
      </c>
      <c r="L346" s="45">
        <v>0</v>
      </c>
      <c r="M346" s="45">
        <v>0</v>
      </c>
      <c r="N346" s="35">
        <f t="shared" si="29"/>
        <v>2100423.21</v>
      </c>
    </row>
    <row r="347" spans="1:14" s="27" customFormat="1" x14ac:dyDescent="0.25">
      <c r="A347" s="29"/>
      <c r="B347" s="29"/>
      <c r="C347" s="28"/>
      <c r="D347" s="29"/>
      <c r="E347" s="39" t="s">
        <v>393</v>
      </c>
      <c r="F347" s="24"/>
      <c r="G347" s="25" t="s">
        <v>98</v>
      </c>
      <c r="H347" s="45">
        <v>0</v>
      </c>
      <c r="I347" s="42">
        <v>857046.47</v>
      </c>
      <c r="J347" s="45">
        <v>0</v>
      </c>
      <c r="K347" s="45">
        <v>0</v>
      </c>
      <c r="L347" s="45">
        <v>0</v>
      </c>
      <c r="M347" s="45">
        <v>0</v>
      </c>
      <c r="N347" s="35">
        <f t="shared" si="29"/>
        <v>857046.47</v>
      </c>
    </row>
    <row r="348" spans="1:14" s="27" customFormat="1" x14ac:dyDescent="0.25">
      <c r="A348" s="29"/>
      <c r="B348" s="29"/>
      <c r="C348" s="28"/>
      <c r="D348" s="29"/>
      <c r="E348" s="39" t="s">
        <v>394</v>
      </c>
      <c r="F348" s="24"/>
      <c r="G348" s="25" t="s">
        <v>395</v>
      </c>
      <c r="H348" s="45">
        <v>0</v>
      </c>
      <c r="I348" s="42">
        <v>4628194.55</v>
      </c>
      <c r="J348" s="45">
        <v>0</v>
      </c>
      <c r="K348" s="45">
        <v>0</v>
      </c>
      <c r="L348" s="45">
        <v>0</v>
      </c>
      <c r="M348" s="45">
        <v>0</v>
      </c>
      <c r="N348" s="35">
        <f t="shared" si="29"/>
        <v>4628194.55</v>
      </c>
    </row>
    <row r="349" spans="1:14" s="27" customFormat="1" x14ac:dyDescent="0.25">
      <c r="A349" s="29"/>
      <c r="B349" s="29"/>
      <c r="C349" s="28"/>
      <c r="D349" s="29"/>
      <c r="E349" s="39" t="s">
        <v>396</v>
      </c>
      <c r="F349" s="24"/>
      <c r="G349" s="25" t="s">
        <v>81</v>
      </c>
      <c r="H349" s="45">
        <v>0</v>
      </c>
      <c r="I349" s="42">
        <v>1495542.78</v>
      </c>
      <c r="J349" s="45">
        <v>0</v>
      </c>
      <c r="K349" s="45">
        <v>0</v>
      </c>
      <c r="L349" s="45">
        <v>0</v>
      </c>
      <c r="M349" s="45">
        <v>0</v>
      </c>
      <c r="N349" s="35">
        <f t="shared" si="29"/>
        <v>1495542.78</v>
      </c>
    </row>
    <row r="350" spans="1:14" s="27" customFormat="1" x14ac:dyDescent="0.25">
      <c r="A350" s="29"/>
      <c r="B350" s="29"/>
      <c r="C350" s="28"/>
      <c r="D350" s="29"/>
      <c r="E350" s="39" t="s">
        <v>397</v>
      </c>
      <c r="F350" s="24"/>
      <c r="G350" s="25" t="s">
        <v>398</v>
      </c>
      <c r="H350" s="45">
        <v>0</v>
      </c>
      <c r="I350" s="42">
        <v>2275651.62</v>
      </c>
      <c r="J350" s="45">
        <v>0</v>
      </c>
      <c r="K350" s="45">
        <v>0</v>
      </c>
      <c r="L350" s="45">
        <v>0</v>
      </c>
      <c r="M350" s="45">
        <v>0</v>
      </c>
      <c r="N350" s="35">
        <f t="shared" si="29"/>
        <v>2275651.62</v>
      </c>
    </row>
    <row r="351" spans="1:14" s="27" customFormat="1" x14ac:dyDescent="0.25">
      <c r="A351" s="29"/>
      <c r="B351" s="29"/>
      <c r="C351" s="28"/>
      <c r="D351" s="29"/>
      <c r="E351" s="39" t="s">
        <v>399</v>
      </c>
      <c r="F351" s="24"/>
      <c r="G351" s="25" t="s">
        <v>63</v>
      </c>
      <c r="H351" s="45">
        <v>0</v>
      </c>
      <c r="I351" s="42">
        <v>1498194.41</v>
      </c>
      <c r="J351" s="45">
        <v>0</v>
      </c>
      <c r="K351" s="45">
        <v>0</v>
      </c>
      <c r="L351" s="45">
        <v>0</v>
      </c>
      <c r="M351" s="45">
        <v>0</v>
      </c>
      <c r="N351" s="35">
        <f t="shared" si="29"/>
        <v>1498194.41</v>
      </c>
    </row>
    <row r="352" spans="1:14" s="27" customFormat="1" x14ac:dyDescent="0.25">
      <c r="A352" s="29"/>
      <c r="B352" s="29"/>
      <c r="C352" s="28"/>
      <c r="D352" s="29"/>
      <c r="E352" s="39" t="s">
        <v>400</v>
      </c>
      <c r="F352" s="24"/>
      <c r="G352" s="25" t="s">
        <v>239</v>
      </c>
      <c r="H352" s="45">
        <v>0</v>
      </c>
      <c r="I352" s="42">
        <v>1709141.32</v>
      </c>
      <c r="J352" s="45">
        <v>0</v>
      </c>
      <c r="K352" s="45">
        <v>0</v>
      </c>
      <c r="L352" s="45">
        <v>0</v>
      </c>
      <c r="M352" s="45">
        <v>0</v>
      </c>
      <c r="N352" s="35">
        <f t="shared" si="29"/>
        <v>1709141.32</v>
      </c>
    </row>
    <row r="353" spans="1:16" s="27" customFormat="1" x14ac:dyDescent="0.25">
      <c r="A353" s="29"/>
      <c r="B353" s="29"/>
      <c r="C353" s="28"/>
      <c r="D353" s="29"/>
      <c r="E353" s="39" t="s">
        <v>401</v>
      </c>
      <c r="F353" s="24"/>
      <c r="G353" s="25" t="s">
        <v>402</v>
      </c>
      <c r="H353" s="45">
        <v>0</v>
      </c>
      <c r="I353" s="42">
        <v>1580424.69</v>
      </c>
      <c r="J353" s="45">
        <v>0</v>
      </c>
      <c r="K353" s="45">
        <v>0</v>
      </c>
      <c r="L353" s="45">
        <v>0</v>
      </c>
      <c r="M353" s="45">
        <v>0</v>
      </c>
      <c r="N353" s="35">
        <f t="shared" si="29"/>
        <v>1580424.69</v>
      </c>
    </row>
    <row r="354" spans="1:16" s="27" customFormat="1" x14ac:dyDescent="0.25">
      <c r="A354" s="29"/>
      <c r="B354" s="29"/>
      <c r="C354" s="28"/>
      <c r="D354" s="29"/>
      <c r="E354" s="39" t="s">
        <v>403</v>
      </c>
      <c r="F354" s="24"/>
      <c r="G354" s="25" t="s">
        <v>35</v>
      </c>
      <c r="H354" s="45">
        <v>0</v>
      </c>
      <c r="I354" s="42">
        <v>1629149.24</v>
      </c>
      <c r="J354" s="45">
        <v>0</v>
      </c>
      <c r="K354" s="45">
        <v>0</v>
      </c>
      <c r="L354" s="45">
        <v>0</v>
      </c>
      <c r="M354" s="45">
        <v>0</v>
      </c>
      <c r="N354" s="35">
        <f t="shared" si="29"/>
        <v>1629149.24</v>
      </c>
    </row>
    <row r="355" spans="1:16" s="27" customFormat="1" x14ac:dyDescent="0.25">
      <c r="A355" s="29"/>
      <c r="B355" s="29"/>
      <c r="C355" s="28"/>
      <c r="D355" s="29"/>
      <c r="E355" s="39" t="s">
        <v>404</v>
      </c>
      <c r="F355" s="24"/>
      <c r="G355" s="25" t="s">
        <v>405</v>
      </c>
      <c r="H355" s="45">
        <v>0</v>
      </c>
      <c r="I355" s="42">
        <v>566661.88</v>
      </c>
      <c r="J355" s="45">
        <v>0</v>
      </c>
      <c r="K355" s="45">
        <v>0</v>
      </c>
      <c r="L355" s="45">
        <v>0</v>
      </c>
      <c r="M355" s="45">
        <v>0</v>
      </c>
      <c r="N355" s="35">
        <f t="shared" si="29"/>
        <v>566661.88</v>
      </c>
    </row>
    <row r="356" spans="1:16" s="27" customFormat="1" x14ac:dyDescent="0.25">
      <c r="A356" s="29"/>
      <c r="B356" s="29"/>
      <c r="C356" s="28"/>
      <c r="D356" s="29"/>
      <c r="E356" s="39" t="s">
        <v>406</v>
      </c>
      <c r="F356" s="24"/>
      <c r="G356" s="25" t="s">
        <v>304</v>
      </c>
      <c r="H356" s="45">
        <v>0</v>
      </c>
      <c r="I356" s="42">
        <v>4111993.04</v>
      </c>
      <c r="J356" s="45">
        <v>0</v>
      </c>
      <c r="K356" s="45">
        <v>0</v>
      </c>
      <c r="L356" s="45">
        <v>0</v>
      </c>
      <c r="M356" s="45">
        <v>0</v>
      </c>
      <c r="N356" s="35">
        <f t="shared" si="29"/>
        <v>4111993.04</v>
      </c>
    </row>
    <row r="357" spans="1:16" s="27" customFormat="1" x14ac:dyDescent="0.25">
      <c r="A357" s="29"/>
      <c r="B357" s="29"/>
      <c r="C357" s="28"/>
      <c r="D357" s="29"/>
      <c r="E357" s="39" t="s">
        <v>407</v>
      </c>
      <c r="F357" s="24"/>
      <c r="G357" s="25" t="s">
        <v>359</v>
      </c>
      <c r="H357" s="45">
        <v>0</v>
      </c>
      <c r="I357" s="42">
        <v>2335383.39</v>
      </c>
      <c r="J357" s="45">
        <v>0</v>
      </c>
      <c r="K357" s="45">
        <v>0</v>
      </c>
      <c r="L357" s="45">
        <v>0</v>
      </c>
      <c r="M357" s="45">
        <v>0</v>
      </c>
      <c r="N357" s="35">
        <f t="shared" si="29"/>
        <v>2335383.39</v>
      </c>
    </row>
    <row r="358" spans="1:16" s="27" customFormat="1" x14ac:dyDescent="0.25">
      <c r="A358" s="29"/>
      <c r="B358" s="29"/>
      <c r="C358" s="28"/>
      <c r="D358" s="29"/>
      <c r="E358" s="39" t="s">
        <v>408</v>
      </c>
      <c r="F358" s="24"/>
      <c r="G358" s="25" t="s">
        <v>95</v>
      </c>
      <c r="H358" s="45">
        <v>0</v>
      </c>
      <c r="I358" s="42">
        <v>3030664.37</v>
      </c>
      <c r="J358" s="45">
        <v>0</v>
      </c>
      <c r="K358" s="45">
        <v>0</v>
      </c>
      <c r="L358" s="45">
        <v>0</v>
      </c>
      <c r="M358" s="45">
        <v>0</v>
      </c>
      <c r="N358" s="35">
        <f t="shared" si="29"/>
        <v>3030664.37</v>
      </c>
    </row>
    <row r="359" spans="1:16" s="27" customFormat="1" x14ac:dyDescent="0.25">
      <c r="A359" s="29"/>
      <c r="B359" s="29"/>
      <c r="C359" s="28"/>
      <c r="D359" s="29"/>
      <c r="E359" s="39" t="s">
        <v>409</v>
      </c>
      <c r="F359" s="24"/>
      <c r="G359" s="25" t="s">
        <v>131</v>
      </c>
      <c r="H359" s="45">
        <v>0</v>
      </c>
      <c r="I359" s="42">
        <v>2286306.1</v>
      </c>
      <c r="J359" s="45">
        <v>0</v>
      </c>
      <c r="K359" s="45">
        <v>0</v>
      </c>
      <c r="L359" s="45">
        <v>0</v>
      </c>
      <c r="M359" s="45">
        <v>0</v>
      </c>
      <c r="N359" s="35">
        <f t="shared" si="29"/>
        <v>2286306.1</v>
      </c>
    </row>
    <row r="360" spans="1:16" s="27" customFormat="1" x14ac:dyDescent="0.25">
      <c r="A360" s="29"/>
      <c r="B360" s="29"/>
      <c r="C360" s="28"/>
      <c r="D360" s="29" t="s">
        <v>410</v>
      </c>
      <c r="E360" s="28" t="s">
        <v>411</v>
      </c>
      <c r="F360" s="24"/>
      <c r="G360" s="25"/>
      <c r="H360" s="54">
        <f>SUM(H361:H364)</f>
        <v>0</v>
      </c>
      <c r="I360" s="37">
        <v>7712429</v>
      </c>
      <c r="J360" s="54">
        <f>SUM(J361:J364)</f>
        <v>0</v>
      </c>
      <c r="K360" s="54">
        <f>SUM(K361:K364)</f>
        <v>0</v>
      </c>
      <c r="L360" s="54">
        <f>SUM(L361:L364)</f>
        <v>0</v>
      </c>
      <c r="M360" s="54">
        <f>SUM(M361:M364)</f>
        <v>0</v>
      </c>
      <c r="N360" s="37">
        <v>7712429</v>
      </c>
    </row>
    <row r="361" spans="1:16" s="27" customFormat="1" x14ac:dyDescent="0.2">
      <c r="A361" s="29"/>
      <c r="B361" s="29"/>
      <c r="C361" s="28"/>
      <c r="D361" s="29"/>
      <c r="E361" s="59" t="s">
        <v>412</v>
      </c>
      <c r="F361" s="24"/>
      <c r="G361" s="25" t="s">
        <v>52</v>
      </c>
      <c r="H361" s="45">
        <v>0</v>
      </c>
      <c r="I361" s="42">
        <v>1673659</v>
      </c>
      <c r="J361" s="45">
        <v>0</v>
      </c>
      <c r="K361" s="45">
        <v>0</v>
      </c>
      <c r="L361" s="45">
        <v>0</v>
      </c>
      <c r="M361" s="45">
        <v>0</v>
      </c>
      <c r="N361" s="35">
        <f>SUM(H361:M361)</f>
        <v>1673659</v>
      </c>
    </row>
    <row r="362" spans="1:16" s="27" customFormat="1" x14ac:dyDescent="0.2">
      <c r="A362" s="29"/>
      <c r="B362" s="29"/>
      <c r="C362" s="28"/>
      <c r="D362" s="29"/>
      <c r="E362" s="59" t="s">
        <v>413</v>
      </c>
      <c r="F362" s="24"/>
      <c r="G362" s="25" t="s">
        <v>220</v>
      </c>
      <c r="H362" s="45">
        <v>0</v>
      </c>
      <c r="I362" s="42">
        <v>1333201.77</v>
      </c>
      <c r="J362" s="45">
        <v>0</v>
      </c>
      <c r="K362" s="45">
        <v>0</v>
      </c>
      <c r="L362" s="45">
        <v>0</v>
      </c>
      <c r="M362" s="45">
        <v>0</v>
      </c>
      <c r="N362" s="35">
        <f>SUM(H362:M362)</f>
        <v>1333201.77</v>
      </c>
    </row>
    <row r="363" spans="1:16" s="27" customFormat="1" x14ac:dyDescent="0.2">
      <c r="A363" s="29"/>
      <c r="B363" s="29"/>
      <c r="C363" s="28"/>
      <c r="D363" s="29"/>
      <c r="E363" s="59" t="s">
        <v>414</v>
      </c>
      <c r="F363" s="24"/>
      <c r="G363" s="25" t="s">
        <v>63</v>
      </c>
      <c r="H363" s="45">
        <v>0</v>
      </c>
      <c r="I363" s="42">
        <v>2993227.06</v>
      </c>
      <c r="J363" s="45">
        <v>0</v>
      </c>
      <c r="K363" s="45">
        <v>0</v>
      </c>
      <c r="L363" s="45">
        <v>0</v>
      </c>
      <c r="M363" s="45">
        <v>0</v>
      </c>
      <c r="N363" s="35">
        <f>SUM(H363:M363)</f>
        <v>2993227.06</v>
      </c>
    </row>
    <row r="364" spans="1:16" s="27" customFormat="1" x14ac:dyDescent="0.2">
      <c r="A364" s="29"/>
      <c r="B364" s="29"/>
      <c r="C364" s="28"/>
      <c r="D364" s="29"/>
      <c r="E364" s="59" t="s">
        <v>415</v>
      </c>
      <c r="F364" s="24"/>
      <c r="G364" s="25" t="s">
        <v>416</v>
      </c>
      <c r="H364" s="45">
        <v>0</v>
      </c>
      <c r="I364" s="42">
        <v>1712340.72</v>
      </c>
      <c r="J364" s="45">
        <v>0</v>
      </c>
      <c r="K364" s="45">
        <v>0</v>
      </c>
      <c r="L364" s="45">
        <v>0</v>
      </c>
      <c r="M364" s="45">
        <v>0</v>
      </c>
      <c r="N364" s="35">
        <f>SUM(H364:M364)</f>
        <v>1712340.72</v>
      </c>
    </row>
    <row r="365" spans="1:16" s="27" customFormat="1" x14ac:dyDescent="0.25">
      <c r="A365" s="29"/>
      <c r="B365" s="29"/>
      <c r="C365" s="28"/>
      <c r="D365" s="29" t="s">
        <v>417</v>
      </c>
      <c r="E365" s="28" t="s">
        <v>418</v>
      </c>
      <c r="F365" s="24"/>
      <c r="G365" s="25"/>
      <c r="H365" s="54">
        <f>SUM(H366)</f>
        <v>0</v>
      </c>
      <c r="I365" s="37">
        <v>4556520</v>
      </c>
      <c r="J365" s="54">
        <f t="shared" ref="J365:M365" si="30">SUM(J366)</f>
        <v>0</v>
      </c>
      <c r="K365" s="54">
        <f t="shared" si="30"/>
        <v>0</v>
      </c>
      <c r="L365" s="54">
        <f t="shared" si="30"/>
        <v>0</v>
      </c>
      <c r="M365" s="54">
        <f t="shared" si="30"/>
        <v>0</v>
      </c>
      <c r="N365" s="37">
        <v>4556520</v>
      </c>
    </row>
    <row r="366" spans="1:16" s="27" customFormat="1" x14ac:dyDescent="0.2">
      <c r="A366" s="29"/>
      <c r="B366" s="29"/>
      <c r="C366" s="28"/>
      <c r="D366" s="29"/>
      <c r="E366" s="59" t="s">
        <v>419</v>
      </c>
      <c r="F366" s="24"/>
      <c r="G366" s="25" t="s">
        <v>28</v>
      </c>
      <c r="H366" s="45">
        <v>0</v>
      </c>
      <c r="I366" s="42">
        <v>4556520.0599999996</v>
      </c>
      <c r="J366" s="45">
        <v>0</v>
      </c>
      <c r="K366" s="45">
        <v>0</v>
      </c>
      <c r="L366" s="45">
        <v>0</v>
      </c>
      <c r="M366" s="45">
        <v>0</v>
      </c>
      <c r="N366" s="42">
        <f t="shared" ref="N366" si="31">SUM(H366:M366)</f>
        <v>4556520.0599999996</v>
      </c>
    </row>
    <row r="367" spans="1:16" s="24" customFormat="1" ht="4.5" customHeight="1" x14ac:dyDescent="0.25">
      <c r="A367" s="28"/>
      <c r="B367" s="28"/>
      <c r="C367" s="28"/>
      <c r="D367" s="29"/>
      <c r="E367" s="28"/>
      <c r="G367" s="30"/>
      <c r="H367" s="30"/>
      <c r="I367" s="30"/>
      <c r="J367" s="30"/>
      <c r="K367" s="30"/>
      <c r="L367" s="30"/>
      <c r="M367" s="30"/>
      <c r="N367" s="37"/>
    </row>
    <row r="368" spans="1:16" s="24" customFormat="1" x14ac:dyDescent="0.25">
      <c r="A368" s="29"/>
      <c r="B368" s="23" t="s">
        <v>16</v>
      </c>
      <c r="C368" s="23"/>
      <c r="D368" s="23"/>
      <c r="E368" s="23"/>
      <c r="G368" s="25"/>
      <c r="H368" s="54">
        <f>SUM(H369)</f>
        <v>0</v>
      </c>
      <c r="I368" s="37">
        <f>SUM(I369)</f>
        <v>60251847</v>
      </c>
      <c r="J368" s="54">
        <f t="shared" ref="J368:L369" si="32">SUM(J369)</f>
        <v>0</v>
      </c>
      <c r="K368" s="54">
        <f t="shared" si="32"/>
        <v>0</v>
      </c>
      <c r="L368" s="54">
        <f t="shared" si="32"/>
        <v>0</v>
      </c>
      <c r="M368" s="54">
        <v>0</v>
      </c>
      <c r="N368" s="37">
        <f t="shared" ref="N368" si="33">SUM(N369)</f>
        <v>60251847</v>
      </c>
      <c r="O368" s="27"/>
      <c r="P368" s="27"/>
    </row>
    <row r="369" spans="1:16" s="27" customFormat="1" x14ac:dyDescent="0.25">
      <c r="A369" s="29"/>
      <c r="B369" s="29"/>
      <c r="C369" s="23" t="s">
        <v>199</v>
      </c>
      <c r="D369" s="23"/>
      <c r="E369" s="23"/>
      <c r="F369" s="24"/>
      <c r="G369" s="25"/>
      <c r="H369" s="54">
        <f>SUM(H370)</f>
        <v>0</v>
      </c>
      <c r="I369" s="37">
        <f>SUM(I370,I380)</f>
        <v>60251847</v>
      </c>
      <c r="J369" s="54">
        <f t="shared" si="32"/>
        <v>0</v>
      </c>
      <c r="K369" s="54">
        <f t="shared" si="32"/>
        <v>0</v>
      </c>
      <c r="L369" s="54">
        <f t="shared" si="32"/>
        <v>0</v>
      </c>
      <c r="M369" s="54">
        <v>0</v>
      </c>
      <c r="N369" s="37">
        <f>SUM(N370,N380)</f>
        <v>60251847</v>
      </c>
    </row>
    <row r="370" spans="1:16" s="27" customFormat="1" x14ac:dyDescent="0.25">
      <c r="A370" s="29"/>
      <c r="B370" s="29"/>
      <c r="C370" s="28"/>
      <c r="D370" s="29" t="s">
        <v>25</v>
      </c>
      <c r="E370" s="28" t="s">
        <v>200</v>
      </c>
      <c r="F370" s="24"/>
      <c r="G370" s="25"/>
      <c r="H370" s="54">
        <f>SUM(H371:H379)</f>
        <v>0</v>
      </c>
      <c r="I370" s="37">
        <v>56231284</v>
      </c>
      <c r="J370" s="54">
        <f t="shared" ref="J370:M370" si="34">SUM(J371:J379)</f>
        <v>0</v>
      </c>
      <c r="K370" s="54">
        <f t="shared" si="34"/>
        <v>0</v>
      </c>
      <c r="L370" s="54">
        <f t="shared" si="34"/>
        <v>0</v>
      </c>
      <c r="M370" s="54">
        <f t="shared" si="34"/>
        <v>0</v>
      </c>
      <c r="N370" s="37">
        <v>56231284</v>
      </c>
    </row>
    <row r="371" spans="1:16" s="27" customFormat="1" ht="25.5" x14ac:dyDescent="0.25">
      <c r="A371" s="29"/>
      <c r="B371" s="29"/>
      <c r="C371" s="28"/>
      <c r="D371" s="29"/>
      <c r="E371" s="39" t="s">
        <v>420</v>
      </c>
      <c r="F371" s="24"/>
      <c r="G371" s="25" t="s">
        <v>421</v>
      </c>
      <c r="H371" s="45">
        <v>0</v>
      </c>
      <c r="I371" s="42">
        <v>3990708.4</v>
      </c>
      <c r="J371" s="45">
        <v>0</v>
      </c>
      <c r="K371" s="45">
        <v>0</v>
      </c>
      <c r="L371" s="45">
        <v>0</v>
      </c>
      <c r="M371" s="45">
        <v>0</v>
      </c>
      <c r="N371" s="42">
        <f t="shared" ref="N371:N379" si="35">SUM(H371:M371)</f>
        <v>3990708.4</v>
      </c>
    </row>
    <row r="372" spans="1:16" s="27" customFormat="1" ht="25.5" x14ac:dyDescent="0.25">
      <c r="A372" s="29"/>
      <c r="B372" s="29"/>
      <c r="C372" s="28"/>
      <c r="D372" s="29"/>
      <c r="E372" s="39" t="s">
        <v>422</v>
      </c>
      <c r="F372" s="24"/>
      <c r="G372" s="25" t="s">
        <v>109</v>
      </c>
      <c r="H372" s="45">
        <v>0</v>
      </c>
      <c r="I372" s="42">
        <v>8767887.6199999992</v>
      </c>
      <c r="J372" s="45">
        <v>0</v>
      </c>
      <c r="K372" s="45">
        <v>0</v>
      </c>
      <c r="L372" s="45">
        <v>0</v>
      </c>
      <c r="M372" s="45">
        <v>0</v>
      </c>
      <c r="N372" s="42">
        <f t="shared" si="35"/>
        <v>8767887.6199999992</v>
      </c>
    </row>
    <row r="373" spans="1:16" s="27" customFormat="1" ht="25.5" x14ac:dyDescent="0.25">
      <c r="A373" s="29"/>
      <c r="B373" s="29"/>
      <c r="C373" s="28"/>
      <c r="D373" s="29"/>
      <c r="E373" s="39" t="s">
        <v>423</v>
      </c>
      <c r="F373" s="24"/>
      <c r="G373" s="25" t="s">
        <v>112</v>
      </c>
      <c r="H373" s="45">
        <v>0</v>
      </c>
      <c r="I373" s="42">
        <v>7071223.9900000002</v>
      </c>
      <c r="J373" s="45">
        <v>0</v>
      </c>
      <c r="K373" s="45">
        <v>0</v>
      </c>
      <c r="L373" s="45">
        <v>0</v>
      </c>
      <c r="M373" s="45">
        <v>0</v>
      </c>
      <c r="N373" s="42">
        <f t="shared" si="35"/>
        <v>7071223.9900000002</v>
      </c>
    </row>
    <row r="374" spans="1:16" s="27" customFormat="1" ht="25.5" x14ac:dyDescent="0.25">
      <c r="A374" s="29"/>
      <c r="B374" s="29"/>
      <c r="C374" s="28"/>
      <c r="D374" s="29"/>
      <c r="E374" s="39" t="s">
        <v>424</v>
      </c>
      <c r="F374" s="24"/>
      <c r="G374" s="25" t="s">
        <v>425</v>
      </c>
      <c r="H374" s="45">
        <v>0</v>
      </c>
      <c r="I374" s="42">
        <v>8956186.7200000007</v>
      </c>
      <c r="J374" s="45">
        <v>0</v>
      </c>
      <c r="K374" s="45">
        <v>0</v>
      </c>
      <c r="L374" s="45">
        <v>0</v>
      </c>
      <c r="M374" s="45">
        <v>0</v>
      </c>
      <c r="N374" s="42">
        <f t="shared" si="35"/>
        <v>8956186.7200000007</v>
      </c>
    </row>
    <row r="375" spans="1:16" s="27" customFormat="1" ht="25.5" x14ac:dyDescent="0.25">
      <c r="A375" s="29"/>
      <c r="B375" s="29"/>
      <c r="C375" s="28"/>
      <c r="D375" s="29"/>
      <c r="E375" s="39" t="s">
        <v>426</v>
      </c>
      <c r="F375" s="24"/>
      <c r="G375" s="25" t="s">
        <v>402</v>
      </c>
      <c r="H375" s="45">
        <v>0</v>
      </c>
      <c r="I375" s="42">
        <v>3440779.95</v>
      </c>
      <c r="J375" s="45">
        <v>0</v>
      </c>
      <c r="K375" s="45">
        <v>0</v>
      </c>
      <c r="L375" s="45">
        <v>0</v>
      </c>
      <c r="M375" s="45">
        <v>0</v>
      </c>
      <c r="N375" s="42">
        <f t="shared" si="35"/>
        <v>3440779.95</v>
      </c>
    </row>
    <row r="376" spans="1:16" s="27" customFormat="1" ht="25.5" x14ac:dyDescent="0.25">
      <c r="A376" s="29"/>
      <c r="B376" s="29"/>
      <c r="C376" s="28"/>
      <c r="D376" s="29"/>
      <c r="E376" s="39" t="s">
        <v>427</v>
      </c>
      <c r="F376" s="24"/>
      <c r="G376" s="25" t="s">
        <v>112</v>
      </c>
      <c r="H376" s="45">
        <v>0</v>
      </c>
      <c r="I376" s="42">
        <v>4574768.5999999996</v>
      </c>
      <c r="J376" s="45">
        <v>0</v>
      </c>
      <c r="K376" s="45">
        <v>0</v>
      </c>
      <c r="L376" s="45">
        <v>0</v>
      </c>
      <c r="M376" s="45">
        <v>0</v>
      </c>
      <c r="N376" s="42">
        <f t="shared" si="35"/>
        <v>4574768.5999999996</v>
      </c>
    </row>
    <row r="377" spans="1:16" s="27" customFormat="1" ht="25.5" x14ac:dyDescent="0.25">
      <c r="A377" s="29"/>
      <c r="B377" s="29"/>
      <c r="C377" s="28"/>
      <c r="D377" s="29"/>
      <c r="E377" s="39" t="s">
        <v>428</v>
      </c>
      <c r="F377" s="24"/>
      <c r="G377" s="25" t="s">
        <v>112</v>
      </c>
      <c r="H377" s="45">
        <v>0</v>
      </c>
      <c r="I377" s="42">
        <v>1164972.6000000001</v>
      </c>
      <c r="J377" s="45">
        <v>0</v>
      </c>
      <c r="K377" s="45">
        <v>0</v>
      </c>
      <c r="L377" s="45">
        <v>0</v>
      </c>
      <c r="M377" s="45">
        <v>0</v>
      </c>
      <c r="N377" s="42">
        <f t="shared" si="35"/>
        <v>1164972.6000000001</v>
      </c>
    </row>
    <row r="378" spans="1:16" s="27" customFormat="1" ht="25.5" x14ac:dyDescent="0.25">
      <c r="A378" s="29"/>
      <c r="B378" s="29"/>
      <c r="C378" s="28"/>
      <c r="D378" s="29"/>
      <c r="E378" s="39" t="s">
        <v>429</v>
      </c>
      <c r="F378" s="24"/>
      <c r="G378" s="25" t="s">
        <v>42</v>
      </c>
      <c r="H378" s="45">
        <v>0</v>
      </c>
      <c r="I378" s="42">
        <v>11247593.970000001</v>
      </c>
      <c r="J378" s="45">
        <v>0</v>
      </c>
      <c r="K378" s="45">
        <v>0</v>
      </c>
      <c r="L378" s="45">
        <v>0</v>
      </c>
      <c r="M378" s="45">
        <v>0</v>
      </c>
      <c r="N378" s="42">
        <f t="shared" si="35"/>
        <v>11247593.970000001</v>
      </c>
    </row>
    <row r="379" spans="1:16" s="27" customFormat="1" ht="25.5" x14ac:dyDescent="0.25">
      <c r="A379" s="29"/>
      <c r="B379" s="29"/>
      <c r="C379" s="28"/>
      <c r="D379" s="29"/>
      <c r="E379" s="39" t="s">
        <v>430</v>
      </c>
      <c r="F379" s="24"/>
      <c r="G379" s="25" t="s">
        <v>359</v>
      </c>
      <c r="H379" s="45">
        <v>0</v>
      </c>
      <c r="I379" s="42">
        <v>7017162.1200000001</v>
      </c>
      <c r="J379" s="45">
        <v>0</v>
      </c>
      <c r="K379" s="45">
        <v>0</v>
      </c>
      <c r="L379" s="45">
        <v>0</v>
      </c>
      <c r="M379" s="45">
        <v>0</v>
      </c>
      <c r="N379" s="42">
        <f t="shared" si="35"/>
        <v>7017162.1200000001</v>
      </c>
    </row>
    <row r="380" spans="1:16" s="63" customFormat="1" x14ac:dyDescent="0.2">
      <c r="A380" s="60"/>
      <c r="B380" s="60"/>
      <c r="C380" s="61"/>
      <c r="D380" s="62" t="s">
        <v>18</v>
      </c>
      <c r="E380" s="62" t="s">
        <v>431</v>
      </c>
      <c r="G380" s="21"/>
      <c r="H380" s="54">
        <v>0</v>
      </c>
      <c r="I380" s="64">
        <f>SUM(I381)</f>
        <v>4020563</v>
      </c>
      <c r="J380" s="54">
        <v>0</v>
      </c>
      <c r="K380" s="54">
        <v>0</v>
      </c>
      <c r="L380" s="54">
        <v>0</v>
      </c>
      <c r="M380" s="54">
        <v>0</v>
      </c>
      <c r="N380" s="64">
        <f>SUM(N381)</f>
        <v>4020563</v>
      </c>
    </row>
    <row r="381" spans="1:16" ht="25.5" x14ac:dyDescent="0.25">
      <c r="C381" s="61"/>
      <c r="E381" s="65" t="s">
        <v>432</v>
      </c>
      <c r="G381" s="66" t="s">
        <v>300</v>
      </c>
      <c r="H381" s="45">
        <v>0</v>
      </c>
      <c r="I381" s="67">
        <v>4020563</v>
      </c>
      <c r="J381" s="45">
        <v>0</v>
      </c>
      <c r="K381" s="45">
        <v>0</v>
      </c>
      <c r="L381" s="45">
        <v>0</v>
      </c>
      <c r="M381" s="45">
        <v>0</v>
      </c>
      <c r="N381" s="42">
        <f t="shared" ref="N381" si="36">SUM(H381:M381)</f>
        <v>4020563</v>
      </c>
    </row>
    <row r="382" spans="1:16" s="63" customFormat="1" ht="2.1" customHeight="1" x14ac:dyDescent="0.25">
      <c r="A382" s="47"/>
      <c r="B382" s="47"/>
      <c r="C382" s="47"/>
      <c r="D382" s="47"/>
      <c r="E382" s="57"/>
      <c r="F382" s="49"/>
      <c r="G382" s="58"/>
      <c r="H382" s="57"/>
      <c r="I382" s="57"/>
      <c r="J382" s="57"/>
      <c r="K382" s="57"/>
      <c r="L382" s="57"/>
      <c r="M382" s="57"/>
      <c r="N382" s="57"/>
      <c r="O382" s="17"/>
      <c r="P382" s="17"/>
    </row>
    <row r="383" spans="1:16" s="63" customFormat="1" x14ac:dyDescent="0.25">
      <c r="A383" s="68" t="s">
        <v>433</v>
      </c>
      <c r="B383" s="68"/>
      <c r="C383" s="68"/>
      <c r="D383" s="68"/>
      <c r="E383" s="69"/>
      <c r="G383" s="66"/>
      <c r="H383" s="17"/>
      <c r="I383" s="17"/>
      <c r="J383" s="17"/>
      <c r="K383" s="17"/>
      <c r="L383" s="17"/>
      <c r="M383" s="17"/>
      <c r="N383" s="17"/>
      <c r="O383" s="17"/>
      <c r="P383" s="17"/>
    </row>
  </sheetData>
  <mergeCells count="30">
    <mergeCell ref="C172:E172"/>
    <mergeCell ref="B368:E368"/>
    <mergeCell ref="C369:E369"/>
    <mergeCell ref="A383:E383"/>
    <mergeCell ref="B62:E62"/>
    <mergeCell ref="C63:E63"/>
    <mergeCell ref="B162:E162"/>
    <mergeCell ref="C163:E163"/>
    <mergeCell ref="A169:E169"/>
    <mergeCell ref="B171:E171"/>
    <mergeCell ref="C21:E21"/>
    <mergeCell ref="A26:E26"/>
    <mergeCell ref="B28:E28"/>
    <mergeCell ref="C29:E29"/>
    <mergeCell ref="B33:E33"/>
    <mergeCell ref="C34:E34"/>
    <mergeCell ref="A9:E9"/>
    <mergeCell ref="A11:E11"/>
    <mergeCell ref="B13:E13"/>
    <mergeCell ref="C14:E14"/>
    <mergeCell ref="A18:E18"/>
    <mergeCell ref="B20:E20"/>
    <mergeCell ref="A1:N1"/>
    <mergeCell ref="A2:N2"/>
    <mergeCell ref="A3:N3"/>
    <mergeCell ref="A4:N4"/>
    <mergeCell ref="A5:N5"/>
    <mergeCell ref="A6:E7"/>
    <mergeCell ref="F6:G7"/>
    <mergeCell ref="H6:N6"/>
  </mergeCells>
  <printOptions horizontalCentered="1"/>
  <pageMargins left="0.39370078740157483" right="0.39370078740157483" top="0.39370078740157483" bottom="0.51181102362204722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Entidades 1</vt:lpstr>
      <vt:lpstr>'20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2021-08-26T17:20:04Z</dcterms:created>
  <dcterms:modified xsi:type="dcterms:W3CDTF">2021-08-26T17:20:04Z</dcterms:modified>
</cp:coreProperties>
</file>