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H44" i="1"/>
  <c r="E44" i="1"/>
  <c r="G43" i="1"/>
  <c r="F43" i="1"/>
  <c r="D43" i="1"/>
  <c r="C43" i="1"/>
  <c r="E43" i="1" s="1"/>
  <c r="H43" i="1" s="1"/>
  <c r="H41" i="1"/>
  <c r="E41" i="1"/>
  <c r="E40" i="1"/>
  <c r="H40" i="1" s="1"/>
  <c r="H39" i="1"/>
  <c r="E39" i="1"/>
  <c r="H38" i="1"/>
  <c r="E37" i="1"/>
  <c r="H37" i="1" s="1"/>
  <c r="H36" i="1"/>
  <c r="H35" i="1"/>
  <c r="E34" i="1"/>
  <c r="H34" i="1" s="1"/>
  <c r="H33" i="1"/>
  <c r="E33" i="1"/>
  <c r="G32" i="1"/>
  <c r="G11" i="1" s="1"/>
  <c r="F32" i="1"/>
  <c r="D32" i="1"/>
  <c r="C32" i="1"/>
  <c r="E32" i="1" s="1"/>
  <c r="H32" i="1" s="1"/>
  <c r="H30" i="1"/>
  <c r="H29" i="1"/>
  <c r="E29" i="1"/>
  <c r="H28" i="1"/>
  <c r="E28" i="1"/>
  <c r="H27" i="1"/>
  <c r="E27" i="1"/>
  <c r="H26" i="1"/>
  <c r="E26" i="1"/>
  <c r="H25" i="1"/>
  <c r="E25" i="1"/>
  <c r="H24" i="1"/>
  <c r="H23" i="1" s="1"/>
  <c r="E24" i="1"/>
  <c r="G23" i="1"/>
  <c r="F23" i="1"/>
  <c r="E23" i="1"/>
  <c r="D23" i="1"/>
  <c r="C23" i="1"/>
  <c r="H21" i="1"/>
  <c r="E21" i="1"/>
  <c r="H20" i="1"/>
  <c r="E20" i="1"/>
  <c r="H18" i="1"/>
  <c r="E18" i="1"/>
  <c r="H17" i="1"/>
  <c r="E17" i="1"/>
  <c r="H16" i="1"/>
  <c r="E16" i="1"/>
  <c r="H15" i="1"/>
  <c r="E15" i="1"/>
  <c r="H14" i="1"/>
  <c r="E14" i="1"/>
  <c r="G13" i="1"/>
  <c r="F13" i="1"/>
  <c r="F11" i="1" s="1"/>
  <c r="D13" i="1"/>
  <c r="E13" i="1" s="1"/>
  <c r="H13" i="1" s="1"/>
  <c r="C13" i="1"/>
  <c r="D11" i="1"/>
  <c r="C11" i="1" l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<sst xmlns="http://schemas.openxmlformats.org/spreadsheetml/2006/main" count="49" uniqueCount="49">
  <si>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</si>
  <si>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</si>
  <si>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</si>
  <si>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</si>
  <si>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JUNIO DE 2021</t>
  </si>
  <si>
    <t>(Pesos)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</si>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</sst>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 applyProtection="1">
      <alignment horizontal="left" vertical="top"/>
      <protection locked="0"/>
    </xf>
    <xf numFmtId="164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1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vertical="top"/>
    </xf>
    <xf numFmtId="165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justify" vertical="top" wrapText="1"/>
    </xf>
    <xf numFmtId="1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justify" vertical="top"/>
    </xf>
    <xf numFmtId="1" fontId="10" fillId="0" borderId="7" xfId="0" applyNumberFormat="1" applyFont="1" applyFill="1" applyBorder="1" applyAlignment="1">
      <alignment horizontal="right" vertical="top"/>
    </xf>
    <xf numFmtId="164" fontId="10" fillId="0" borderId="7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55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/>
      <c r="B7" s="5"/>
      <c r="C7" s="5" t="s">
        <v>6</v>
      </c>
      <c r="D7" s="5"/>
      <c r="E7" s="5"/>
      <c r="F7" s="5"/>
      <c r="G7" s="5"/>
      <c r="H7" s="6" t="s">
        <v>7</v>
      </c>
      <c r="I7" s="2"/>
    </row>
    <row r="8" spans="1:9" s="3" customFormat="1" ht="28.5" customHeight="1" x14ac:dyDescent="0.2">
      <c r="A8" s="7"/>
      <c r="B8" s="7"/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/>
      <c r="I8" s="2"/>
    </row>
    <row r="9" spans="1:9" s="3" customFormat="1" ht="13.5" customHeight="1" x14ac:dyDescent="0.2">
      <c r="A9" s="10"/>
      <c r="B9" s="10"/>
      <c r="C9" s="11">
        <v>1</v>
      </c>
      <c r="D9" s="11">
        <v>2</v>
      </c>
      <c r="E9" s="11" t="s">
        <v>13</v>
      </c>
      <c r="F9" s="11">
        <v>4</v>
      </c>
      <c r="G9" s="11">
        <v>5</v>
      </c>
      <c r="H9" s="12" t="s">
        <v>14</v>
      </c>
      <c r="I9" s="2"/>
    </row>
    <row r="10" spans="1:9" s="3" customFormat="1" ht="2.25" customHeight="1" x14ac:dyDescent="0.2">
      <c r="A10" s="13"/>
      <c r="B10" s="14"/>
      <c r="C10" s="15"/>
      <c r="D10" s="15"/>
      <c r="E10" s="15"/>
      <c r="F10" s="15"/>
      <c r="G10" s="15"/>
      <c r="H10" s="15"/>
      <c r="I10" s="2"/>
    </row>
    <row r="11" spans="1:9" s="19" customFormat="1" ht="12.75" customHeight="1" x14ac:dyDescent="0.25">
      <c r="A11" s="16"/>
      <c r="B11" s="16" t="s">
        <v>15</v>
      </c>
      <c r="C11" s="17">
        <f>SUM(C13+C23+C32)+C43</f>
        <v>20732209885</v>
      </c>
      <c r="D11" s="17">
        <f>SUM(D13+D23+D32)+D43</f>
        <v>6802930258</v>
      </c>
      <c r="E11" s="17">
        <f>SUM(C11:D11)</f>
        <v>27535140143</v>
      </c>
      <c r="F11" s="17">
        <f>SUM(F13+F23+F32)+F43</f>
        <v>10646297241</v>
      </c>
      <c r="G11" s="17">
        <f>SUM(G13+G23+G32)+G43</f>
        <v>10461368919</v>
      </c>
      <c r="H11" s="17">
        <f>SUM(E11-F11)</f>
        <v>16888842902</v>
      </c>
      <c r="I11" s="18"/>
    </row>
    <row r="12" spans="1:9" s="3" customFormat="1" ht="9" customHeight="1" x14ac:dyDescent="0.2">
      <c r="A12" s="13"/>
      <c r="B12" s="14"/>
      <c r="C12" s="15"/>
      <c r="D12" s="15"/>
      <c r="E12" s="15"/>
      <c r="F12" s="15"/>
      <c r="G12" s="15"/>
      <c r="H12" s="15"/>
      <c r="I12" s="2"/>
    </row>
    <row r="13" spans="1:9" s="3" customFormat="1" ht="15" customHeight="1" x14ac:dyDescent="0.2">
      <c r="A13" s="20" t="s">
        <v>16</v>
      </c>
      <c r="B13" s="20"/>
      <c r="C13" s="21">
        <f>SUM(C14:C21)</f>
        <v>854385359</v>
      </c>
      <c r="D13" s="21">
        <f>SUM(D14:D21)</f>
        <v>58401269</v>
      </c>
      <c r="E13" s="21">
        <f t="shared" ref="E13:E21" si="0">SUM(C13:D13)</f>
        <v>912786628</v>
      </c>
      <c r="F13" s="21">
        <f>SUM(F14:F21)</f>
        <v>375424241</v>
      </c>
      <c r="G13" s="21">
        <f>SUM(G14:G21)</f>
        <v>362917374</v>
      </c>
      <c r="H13" s="21">
        <f t="shared" ref="H13:H21" si="1">SUM(E13-F13)</f>
        <v>537362387</v>
      </c>
      <c r="I13" s="14"/>
    </row>
    <row r="14" spans="1:9" s="3" customFormat="1" ht="15" customHeight="1" x14ac:dyDescent="0.2">
      <c r="A14" s="22"/>
      <c r="B14" s="23" t="s">
        <v>17</v>
      </c>
      <c r="C14" s="24">
        <v>17928760</v>
      </c>
      <c r="D14" s="24">
        <v>1928486</v>
      </c>
      <c r="E14" s="24">
        <f t="shared" si="0"/>
        <v>19857246</v>
      </c>
      <c r="F14" s="24">
        <v>7889125</v>
      </c>
      <c r="G14" s="24">
        <v>7527330</v>
      </c>
      <c r="H14" s="24">
        <f t="shared" si="1"/>
        <v>11968121</v>
      </c>
      <c r="I14" s="14"/>
    </row>
    <row r="15" spans="1:9" s="3" customFormat="1" ht="15" customHeight="1" x14ac:dyDescent="0.2">
      <c r="A15" s="22"/>
      <c r="B15" s="23" t="s">
        <v>18</v>
      </c>
      <c r="C15" s="24">
        <v>10013115</v>
      </c>
      <c r="D15" s="24">
        <v>805894</v>
      </c>
      <c r="E15" s="24">
        <f t="shared" si="0"/>
        <v>10819009</v>
      </c>
      <c r="F15" s="24">
        <v>4550054</v>
      </c>
      <c r="G15" s="24">
        <v>3264639</v>
      </c>
      <c r="H15" s="24">
        <f t="shared" si="1"/>
        <v>6268955</v>
      </c>
      <c r="I15" s="25"/>
    </row>
    <row r="16" spans="1:9" s="3" customFormat="1" ht="12.75" customHeight="1" x14ac:dyDescent="0.2">
      <c r="A16" s="26"/>
      <c r="B16" s="26" t="s">
        <v>19</v>
      </c>
      <c r="C16" s="24">
        <v>30194862</v>
      </c>
      <c r="D16" s="24">
        <v>-1038586</v>
      </c>
      <c r="E16" s="24">
        <f t="shared" si="0"/>
        <v>29156276</v>
      </c>
      <c r="F16" s="24">
        <v>11884061</v>
      </c>
      <c r="G16" s="24">
        <v>11582938</v>
      </c>
      <c r="H16" s="24">
        <f t="shared" si="1"/>
        <v>17272215</v>
      </c>
      <c r="I16" s="27"/>
    </row>
    <row r="17" spans="1:9" s="3" customFormat="1" ht="12.75" customHeight="1" x14ac:dyDescent="0.2">
      <c r="A17" s="26"/>
      <c r="B17" s="23" t="s">
        <v>20</v>
      </c>
      <c r="C17" s="28">
        <v>0</v>
      </c>
      <c r="D17" s="28">
        <v>0</v>
      </c>
      <c r="E17" s="28">
        <f t="shared" si="0"/>
        <v>0</v>
      </c>
      <c r="F17" s="28">
        <v>0</v>
      </c>
      <c r="G17" s="28">
        <v>0</v>
      </c>
      <c r="H17" s="28">
        <f t="shared" si="1"/>
        <v>0</v>
      </c>
      <c r="I17" s="27"/>
    </row>
    <row r="18" spans="1:9" s="3" customFormat="1" ht="12.75" customHeight="1" x14ac:dyDescent="0.2">
      <c r="A18" s="26"/>
      <c r="B18" s="23" t="s">
        <v>21</v>
      </c>
      <c r="C18" s="24">
        <v>60187570</v>
      </c>
      <c r="D18" s="24">
        <v>5756733</v>
      </c>
      <c r="E18" s="24">
        <f t="shared" si="0"/>
        <v>65944303</v>
      </c>
      <c r="F18" s="24">
        <v>24605590</v>
      </c>
      <c r="G18" s="24">
        <v>24329594</v>
      </c>
      <c r="H18" s="24">
        <f t="shared" si="1"/>
        <v>41338713</v>
      </c>
      <c r="I18" s="27"/>
    </row>
    <row r="19" spans="1:9" s="3" customFormat="1" ht="12.75" customHeight="1" x14ac:dyDescent="0.2">
      <c r="A19" s="26"/>
      <c r="B19" s="23" t="s">
        <v>22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7"/>
    </row>
    <row r="20" spans="1:9" s="32" customFormat="1" ht="15" customHeight="1" x14ac:dyDescent="0.25">
      <c r="A20" s="29"/>
      <c r="B20" s="30" t="s">
        <v>23</v>
      </c>
      <c r="C20" s="24">
        <v>691809426</v>
      </c>
      <c r="D20" s="24">
        <v>11382387</v>
      </c>
      <c r="E20" s="24">
        <f t="shared" si="0"/>
        <v>703191813</v>
      </c>
      <c r="F20" s="24">
        <v>295198031</v>
      </c>
      <c r="G20" s="24">
        <v>288778897</v>
      </c>
      <c r="H20" s="24">
        <f t="shared" si="1"/>
        <v>407993782</v>
      </c>
      <c r="I20" s="31"/>
    </row>
    <row r="21" spans="1:9" s="36" customFormat="1" ht="15.75" x14ac:dyDescent="0.25">
      <c r="A21" s="33"/>
      <c r="B21" s="34" t="s">
        <v>24</v>
      </c>
      <c r="C21" s="24">
        <v>44251626</v>
      </c>
      <c r="D21" s="24">
        <v>39566355</v>
      </c>
      <c r="E21" s="24">
        <f t="shared" si="0"/>
        <v>83817981</v>
      </c>
      <c r="F21" s="24">
        <v>31297380</v>
      </c>
      <c r="G21" s="24">
        <v>27433976</v>
      </c>
      <c r="H21" s="24">
        <f t="shared" si="1"/>
        <v>52520601</v>
      </c>
      <c r="I21" s="35"/>
    </row>
    <row r="22" spans="1:9" s="36" customFormat="1" ht="4.5" customHeight="1" x14ac:dyDescent="0.25">
      <c r="A22" s="33"/>
      <c r="B22" s="34"/>
      <c r="C22" s="24"/>
      <c r="D22" s="37"/>
      <c r="E22" s="37"/>
      <c r="F22" s="37"/>
      <c r="G22" s="37"/>
      <c r="H22" s="37"/>
      <c r="I22" s="35"/>
    </row>
    <row r="23" spans="1:9" s="36" customFormat="1" ht="12.75" x14ac:dyDescent="0.25">
      <c r="A23" s="20" t="s">
        <v>25</v>
      </c>
      <c r="B23" s="20"/>
      <c r="C23" s="17">
        <f>SUM(C24:C30)</f>
        <v>18550438129</v>
      </c>
      <c r="D23" s="17">
        <f t="shared" ref="D23:H23" si="2">SUM(D24:D30)</f>
        <v>5028871313</v>
      </c>
      <c r="E23" s="17">
        <f t="shared" si="2"/>
        <v>23579309442</v>
      </c>
      <c r="F23" s="17">
        <f t="shared" si="2"/>
        <v>9378108458</v>
      </c>
      <c r="G23" s="17">
        <f t="shared" si="2"/>
        <v>9241609554</v>
      </c>
      <c r="H23" s="17">
        <f t="shared" si="2"/>
        <v>14201200984</v>
      </c>
      <c r="I23" s="38"/>
    </row>
    <row r="24" spans="1:9" s="32" customFormat="1" x14ac:dyDescent="0.25">
      <c r="A24" s="29"/>
      <c r="B24" s="34" t="s">
        <v>26</v>
      </c>
      <c r="C24" s="24">
        <v>332005523</v>
      </c>
      <c r="D24" s="24">
        <v>-1768662</v>
      </c>
      <c r="E24" s="24">
        <f t="shared" ref="E24:E29" si="3">SUM(C24:D24)</f>
        <v>330236861</v>
      </c>
      <c r="F24" s="24">
        <v>22971676</v>
      </c>
      <c r="G24" s="24">
        <v>22642630</v>
      </c>
      <c r="H24" s="24">
        <f t="shared" ref="H24:H30" si="4">SUM(E24-F24)</f>
        <v>307265185</v>
      </c>
      <c r="I24" s="31"/>
    </row>
    <row r="25" spans="1:9" s="32" customFormat="1" x14ac:dyDescent="0.25">
      <c r="A25" s="29"/>
      <c r="B25" s="30" t="s">
        <v>27</v>
      </c>
      <c r="C25" s="24">
        <v>326461231</v>
      </c>
      <c r="D25" s="24">
        <v>39851884</v>
      </c>
      <c r="E25" s="24">
        <f t="shared" si="3"/>
        <v>366313115</v>
      </c>
      <c r="F25" s="24">
        <v>12700020</v>
      </c>
      <c r="G25" s="24">
        <v>12313122</v>
      </c>
      <c r="H25" s="24">
        <f t="shared" si="4"/>
        <v>353613095</v>
      </c>
      <c r="I25" s="31"/>
    </row>
    <row r="26" spans="1:9" s="32" customFormat="1" x14ac:dyDescent="0.25">
      <c r="A26" s="29"/>
      <c r="B26" s="30" t="s">
        <v>28</v>
      </c>
      <c r="C26" s="24">
        <v>9980983349</v>
      </c>
      <c r="D26" s="24">
        <v>4601290960</v>
      </c>
      <c r="E26" s="24">
        <f t="shared" si="3"/>
        <v>14582274309</v>
      </c>
      <c r="F26" s="24">
        <v>5667998230</v>
      </c>
      <c r="G26" s="24">
        <v>5662325371</v>
      </c>
      <c r="H26" s="24">
        <f t="shared" si="4"/>
        <v>8914276079</v>
      </c>
      <c r="I26" s="31"/>
    </row>
    <row r="27" spans="1:9" s="32" customFormat="1" ht="15" customHeight="1" x14ac:dyDescent="0.25">
      <c r="A27" s="29"/>
      <c r="B27" s="39" t="s">
        <v>29</v>
      </c>
      <c r="C27" s="24">
        <v>242880966</v>
      </c>
      <c r="D27" s="24">
        <v>2799333</v>
      </c>
      <c r="E27" s="24">
        <f t="shared" si="3"/>
        <v>245680299</v>
      </c>
      <c r="F27" s="24">
        <v>89182509</v>
      </c>
      <c r="G27" s="24">
        <v>85875948</v>
      </c>
      <c r="H27" s="24">
        <f t="shared" si="4"/>
        <v>156497790</v>
      </c>
      <c r="I27" s="31"/>
    </row>
    <row r="28" spans="1:9" s="32" customFormat="1" x14ac:dyDescent="0.25">
      <c r="A28" s="29"/>
      <c r="B28" s="30" t="s">
        <v>30</v>
      </c>
      <c r="C28" s="24">
        <v>6534561658</v>
      </c>
      <c r="D28" s="24">
        <v>381190701</v>
      </c>
      <c r="E28" s="24">
        <f t="shared" si="3"/>
        <v>6915752359</v>
      </c>
      <c r="F28" s="24">
        <v>3221213704</v>
      </c>
      <c r="G28" s="24">
        <v>3096496646</v>
      </c>
      <c r="H28" s="24">
        <f t="shared" si="4"/>
        <v>3694538655</v>
      </c>
      <c r="I28" s="31"/>
    </row>
    <row r="29" spans="1:9" s="32" customFormat="1" x14ac:dyDescent="0.25">
      <c r="A29" s="29"/>
      <c r="B29" s="30" t="s">
        <v>31</v>
      </c>
      <c r="C29" s="24">
        <v>1133545402</v>
      </c>
      <c r="D29" s="24">
        <v>5507097</v>
      </c>
      <c r="E29" s="24">
        <f t="shared" si="3"/>
        <v>1139052499</v>
      </c>
      <c r="F29" s="24">
        <v>364042319</v>
      </c>
      <c r="G29" s="24">
        <v>361955837</v>
      </c>
      <c r="H29" s="24">
        <f t="shared" si="4"/>
        <v>775010180</v>
      </c>
      <c r="I29" s="31"/>
    </row>
    <row r="30" spans="1:9" s="32" customFormat="1" x14ac:dyDescent="0.25">
      <c r="A30" s="29"/>
      <c r="B30" s="30" t="s">
        <v>32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f t="shared" si="4"/>
        <v>0</v>
      </c>
      <c r="I30" s="31"/>
    </row>
    <row r="31" spans="1:9" s="32" customFormat="1" ht="4.5" customHeight="1" x14ac:dyDescent="0.25">
      <c r="A31" s="29"/>
      <c r="B31" s="40"/>
      <c r="C31" s="37"/>
      <c r="D31" s="24"/>
      <c r="E31" s="37"/>
      <c r="F31" s="37"/>
      <c r="G31" s="37"/>
      <c r="H31" s="37"/>
      <c r="I31" s="31"/>
    </row>
    <row r="32" spans="1:9" s="42" customFormat="1" ht="12.75" x14ac:dyDescent="0.2">
      <c r="A32" s="20" t="s">
        <v>33</v>
      </c>
      <c r="B32" s="20"/>
      <c r="C32" s="17">
        <f>SUM(C33:C41)</f>
        <v>1327386397</v>
      </c>
      <c r="D32" s="21">
        <f>SUM(D33:D41)</f>
        <v>1714865619</v>
      </c>
      <c r="E32" s="17">
        <f>SUM(C32:D32)</f>
        <v>3042252016</v>
      </c>
      <c r="F32" s="21">
        <f>SUM(F33:F41)</f>
        <v>892368561</v>
      </c>
      <c r="G32" s="21">
        <f>SUM(G33:G41)</f>
        <v>856446010</v>
      </c>
      <c r="H32" s="17">
        <f>SUM(E32-F32)</f>
        <v>2149883455</v>
      </c>
      <c r="I32" s="41"/>
    </row>
    <row r="33" spans="1:9" s="32" customFormat="1" ht="26.25" customHeight="1" x14ac:dyDescent="0.25">
      <c r="A33" s="29"/>
      <c r="B33" s="30" t="s">
        <v>34</v>
      </c>
      <c r="C33" s="24">
        <v>230028378</v>
      </c>
      <c r="D33" s="24">
        <v>-2143730</v>
      </c>
      <c r="E33" s="24">
        <f t="shared" ref="E33:E40" si="5">SUM(C33:D33)</f>
        <v>227884648</v>
      </c>
      <c r="F33" s="24">
        <v>103097700</v>
      </c>
      <c r="G33" s="24">
        <v>85622321</v>
      </c>
      <c r="H33" s="24">
        <f t="shared" ref="H33:H40" si="6">SUM(E33-F33)</f>
        <v>124786948</v>
      </c>
      <c r="I33" s="31"/>
    </row>
    <row r="34" spans="1:9" s="32" customFormat="1" ht="15" customHeight="1" x14ac:dyDescent="0.25">
      <c r="A34" s="29"/>
      <c r="B34" s="30" t="s">
        <v>35</v>
      </c>
      <c r="C34" s="24">
        <v>21585893</v>
      </c>
      <c r="D34" s="24">
        <v>-518398</v>
      </c>
      <c r="E34" s="24">
        <f t="shared" si="5"/>
        <v>21067495</v>
      </c>
      <c r="F34" s="24">
        <v>8186766</v>
      </c>
      <c r="G34" s="24">
        <v>7869026</v>
      </c>
      <c r="H34" s="24">
        <f t="shared" si="6"/>
        <v>12880729</v>
      </c>
      <c r="I34" s="31"/>
    </row>
    <row r="35" spans="1:9" s="32" customFormat="1" x14ac:dyDescent="0.25">
      <c r="A35" s="29"/>
      <c r="B35" s="30" t="s">
        <v>36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6"/>
        <v>0</v>
      </c>
      <c r="I35" s="31"/>
    </row>
    <row r="36" spans="1:9" s="32" customFormat="1" x14ac:dyDescent="0.25">
      <c r="A36" s="29"/>
      <c r="B36" s="30" t="s">
        <v>37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f>SUM(E36-F36)</f>
        <v>0</v>
      </c>
      <c r="I36" s="31"/>
    </row>
    <row r="37" spans="1:9" s="32" customFormat="1" x14ac:dyDescent="0.25">
      <c r="A37" s="29"/>
      <c r="B37" s="30" t="s">
        <v>38</v>
      </c>
      <c r="C37" s="24">
        <v>1013296347</v>
      </c>
      <c r="D37" s="24">
        <v>1717106141</v>
      </c>
      <c r="E37" s="24">
        <f>SUM(C37:D37)</f>
        <v>2730402488</v>
      </c>
      <c r="F37" s="24">
        <v>754134306</v>
      </c>
      <c r="G37" s="24">
        <v>740095443</v>
      </c>
      <c r="H37" s="24">
        <f>SUM(E37-F37)</f>
        <v>1976268182</v>
      </c>
      <c r="I37" s="31"/>
    </row>
    <row r="38" spans="1:9" s="32" customFormat="1" x14ac:dyDescent="0.25">
      <c r="A38" s="29"/>
      <c r="B38" s="30" t="s">
        <v>39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f>SUM(E38-F38)</f>
        <v>0</v>
      </c>
      <c r="I38" s="31"/>
    </row>
    <row r="39" spans="1:9" s="32" customFormat="1" x14ac:dyDescent="0.25">
      <c r="A39" s="29"/>
      <c r="B39" s="30" t="s">
        <v>40</v>
      </c>
      <c r="C39" s="24">
        <v>17498979</v>
      </c>
      <c r="D39" s="24">
        <v>-13253</v>
      </c>
      <c r="E39" s="24">
        <f t="shared" si="5"/>
        <v>17485726</v>
      </c>
      <c r="F39" s="24">
        <v>6777608</v>
      </c>
      <c r="G39" s="24">
        <v>5277285</v>
      </c>
      <c r="H39" s="24">
        <f t="shared" si="6"/>
        <v>10708118</v>
      </c>
      <c r="I39" s="31"/>
    </row>
    <row r="40" spans="1:9" s="32" customFormat="1" ht="15" customHeight="1" x14ac:dyDescent="0.25">
      <c r="A40" s="29"/>
      <c r="B40" s="30" t="s">
        <v>41</v>
      </c>
      <c r="C40" s="24">
        <v>44976800</v>
      </c>
      <c r="D40" s="24">
        <v>434859</v>
      </c>
      <c r="E40" s="24">
        <f t="shared" si="5"/>
        <v>45411659</v>
      </c>
      <c r="F40" s="24">
        <v>20172181</v>
      </c>
      <c r="G40" s="24">
        <v>17581935</v>
      </c>
      <c r="H40" s="24">
        <f t="shared" si="6"/>
        <v>25239478</v>
      </c>
      <c r="I40" s="31"/>
    </row>
    <row r="41" spans="1:9" s="32" customFormat="1" x14ac:dyDescent="0.25">
      <c r="A41" s="29"/>
      <c r="B41" s="39" t="s">
        <v>42</v>
      </c>
      <c r="C41" s="28">
        <v>0</v>
      </c>
      <c r="D41" s="28">
        <v>0</v>
      </c>
      <c r="E41" s="28">
        <f>SUM(C41:D41)</f>
        <v>0</v>
      </c>
      <c r="F41" s="28">
        <v>0</v>
      </c>
      <c r="G41" s="28">
        <v>0</v>
      </c>
      <c r="H41" s="28">
        <f>SUM(E41-F41)</f>
        <v>0</v>
      </c>
      <c r="I41" s="31"/>
    </row>
    <row r="42" spans="1:9" s="3" customFormat="1" ht="4.5" customHeight="1" x14ac:dyDescent="0.2">
      <c r="A42" s="43"/>
      <c r="B42" s="43"/>
      <c r="C42" s="14"/>
      <c r="D42" s="14"/>
      <c r="E42" s="14"/>
      <c r="F42" s="14"/>
      <c r="G42" s="14"/>
      <c r="H42" s="14"/>
      <c r="I42" s="27"/>
    </row>
    <row r="43" spans="1:9" s="3" customFormat="1" ht="27.95" customHeight="1" x14ac:dyDescent="0.2">
      <c r="A43" s="44" t="s">
        <v>43</v>
      </c>
      <c r="B43" s="44"/>
      <c r="C43" s="45">
        <f>SUM(C44:C47)</f>
        <v>0</v>
      </c>
      <c r="D43" s="46">
        <f>SUM(D44:D47)</f>
        <v>792057</v>
      </c>
      <c r="E43" s="46">
        <f>SUM(C43:D43)</f>
        <v>792057</v>
      </c>
      <c r="F43" s="46">
        <f>SUM(F44:F47)</f>
        <v>395981</v>
      </c>
      <c r="G43" s="46">
        <f>SUM(G44:G47)</f>
        <v>395981</v>
      </c>
      <c r="H43" s="46">
        <f>SUM(E43-F43)</f>
        <v>396076</v>
      </c>
      <c r="I43" s="27"/>
    </row>
    <row r="44" spans="1:9" s="3" customFormat="1" ht="25.5" x14ac:dyDescent="0.2">
      <c r="A44" s="13"/>
      <c r="B44" s="30" t="s">
        <v>44</v>
      </c>
      <c r="C44" s="28">
        <v>0</v>
      </c>
      <c r="D44" s="28">
        <v>0</v>
      </c>
      <c r="E44" s="28">
        <f t="shared" ref="E44:E47" si="7">SUM(C44:D44)</f>
        <v>0</v>
      </c>
      <c r="F44" s="28">
        <v>0</v>
      </c>
      <c r="G44" s="28">
        <v>0</v>
      </c>
      <c r="H44" s="28">
        <f t="shared" ref="H44:H47" si="8">SUM(E44-F44)</f>
        <v>0</v>
      </c>
      <c r="I44" s="27"/>
    </row>
    <row r="45" spans="1:9" s="3" customFormat="1" ht="25.5" x14ac:dyDescent="0.2">
      <c r="A45" s="13"/>
      <c r="B45" s="30" t="s">
        <v>45</v>
      </c>
      <c r="C45" s="28">
        <v>0</v>
      </c>
      <c r="D45" s="28">
        <v>0</v>
      </c>
      <c r="E45" s="28">
        <f t="shared" si="7"/>
        <v>0</v>
      </c>
      <c r="F45" s="28">
        <v>0</v>
      </c>
      <c r="G45" s="28">
        <v>0</v>
      </c>
      <c r="H45" s="28">
        <f t="shared" si="8"/>
        <v>0</v>
      </c>
      <c r="I45" s="27"/>
    </row>
    <row r="46" spans="1:9" s="3" customFormat="1" x14ac:dyDescent="0.2">
      <c r="A46" s="13"/>
      <c r="B46" s="30" t="s">
        <v>46</v>
      </c>
      <c r="C46" s="28">
        <v>0</v>
      </c>
      <c r="D46" s="28">
        <v>0</v>
      </c>
      <c r="E46" s="28">
        <f t="shared" si="7"/>
        <v>0</v>
      </c>
      <c r="F46" s="28">
        <v>0</v>
      </c>
      <c r="G46" s="28">
        <v>0</v>
      </c>
      <c r="H46" s="28">
        <f t="shared" si="8"/>
        <v>0</v>
      </c>
      <c r="I46" s="27"/>
    </row>
    <row r="47" spans="1:9" s="3" customFormat="1" ht="15" customHeight="1" x14ac:dyDescent="0.2">
      <c r="A47" s="47"/>
      <c r="B47" s="48" t="s">
        <v>47</v>
      </c>
      <c r="C47" s="49">
        <v>0</v>
      </c>
      <c r="D47" s="50">
        <v>792057</v>
      </c>
      <c r="E47" s="50">
        <f t="shared" si="7"/>
        <v>792057</v>
      </c>
      <c r="F47" s="50">
        <v>395981</v>
      </c>
      <c r="G47" s="50">
        <v>395981</v>
      </c>
      <c r="H47" s="50">
        <f t="shared" si="8"/>
        <v>396076</v>
      </c>
      <c r="I47" s="27"/>
    </row>
    <row r="48" spans="1:9" s="3" customFormat="1" x14ac:dyDescent="0.2">
      <c r="A48" s="51" t="s">
        <v>48</v>
      </c>
      <c r="B48" s="52"/>
      <c r="C48" s="25"/>
      <c r="D48" s="25"/>
      <c r="E48" s="25"/>
      <c r="F48" s="25"/>
      <c r="G48" s="25"/>
      <c r="H48" s="25"/>
      <c r="I48" s="27"/>
    </row>
    <row r="49" spans="1:8" x14ac:dyDescent="0.25">
      <c r="A49" s="53"/>
      <c r="B49" s="25"/>
      <c r="C49" s="54"/>
      <c r="D49" s="54"/>
      <c r="E49" s="54"/>
      <c r="F49" s="54"/>
      <c r="G49" s="54"/>
      <c r="H49" s="54"/>
    </row>
    <row r="50" spans="1:8" x14ac:dyDescent="0.25">
      <c r="B50" s="56"/>
      <c r="D50" s="57"/>
      <c r="E50" s="57"/>
      <c r="F50" s="57"/>
      <c r="G50" s="57"/>
      <c r="H50" s="57"/>
    </row>
    <row r="51" spans="1:8" x14ac:dyDescent="0.25">
      <c r="D51" s="57"/>
      <c r="E51" s="57"/>
      <c r="F51" s="57"/>
      <c r="G51" s="57"/>
      <c r="H51" s="57"/>
    </row>
    <row r="52" spans="1:8" x14ac:dyDescent="0.25">
      <c r="D52" s="57"/>
      <c r="E52" s="57"/>
      <c r="F52" s="57"/>
      <c r="G52" s="57"/>
      <c r="H52" s="57"/>
    </row>
    <row r="53" spans="1:8" x14ac:dyDescent="0.25">
      <c r="D53" s="57"/>
      <c r="E53" s="57"/>
      <c r="F53" s="57"/>
      <c r="G53" s="57"/>
      <c r="H53" s="57"/>
    </row>
    <row r="54" spans="1:8" x14ac:dyDescent="0.25">
      <c r="E54" s="57"/>
      <c r="F54" s="57"/>
      <c r="G54" s="57"/>
    </row>
  </sheetData>
  <mergeCells count="14">
    <mergeCell ref="A42:B42"/>
    <mergeCell ref="A43:B43"/>
    <mergeCell ref="A7:B9"/>
    <mergeCell ref="C7:G7"/>
    <mergeCell ref="H7:H8"/>
    <mergeCell ref="A13:B13"/>
    <mergeCell ref="A23:B23"/>
    <mergeCell ref="A32:B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2021-08-26T18:51:50Z</dcterms:created>
  <dcterms:modified xsi:type="dcterms:W3CDTF">2021-08-26T18:51:50Z</dcterms:modified>
</cp:coreProperties>
</file>