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D85" i="1"/>
  <c r="C85" i="1"/>
  <c r="E85" i="1" s="1"/>
  <c r="H85" i="1" s="1"/>
  <c r="E83" i="1"/>
  <c r="H83" i="1" s="1"/>
  <c r="E82" i="1"/>
  <c r="H82" i="1" s="1"/>
  <c r="E81" i="1"/>
  <c r="H81" i="1" s="1"/>
  <c r="G80" i="1"/>
  <c r="F80" i="1"/>
  <c r="D80" i="1"/>
  <c r="C80" i="1"/>
  <c r="E80" i="1" s="1"/>
  <c r="H80" i="1" s="1"/>
  <c r="E78" i="1"/>
  <c r="H78" i="1" s="1"/>
  <c r="E77" i="1"/>
  <c r="H77" i="1" s="1"/>
  <c r="E76" i="1"/>
  <c r="H76" i="1" s="1"/>
  <c r="E75" i="1"/>
  <c r="H75" i="1" s="1"/>
  <c r="E74" i="1"/>
  <c r="H74" i="1" s="1"/>
  <c r="E73" i="1"/>
  <c r="H73" i="1" s="1"/>
  <c r="E72" i="1"/>
  <c r="H72" i="1" s="1"/>
  <c r="G71" i="1"/>
  <c r="F71" i="1"/>
  <c r="D71" i="1"/>
  <c r="C71" i="1"/>
  <c r="E71" i="1" s="1"/>
  <c r="H71" i="1" s="1"/>
  <c r="E69" i="1"/>
  <c r="H69" i="1" s="1"/>
  <c r="E68" i="1"/>
  <c r="H68" i="1" s="1"/>
  <c r="E67" i="1"/>
  <c r="H67" i="1" s="1"/>
  <c r="G66" i="1"/>
  <c r="F66" i="1"/>
  <c r="D66" i="1"/>
  <c r="C66" i="1"/>
  <c r="E66" i="1" s="1"/>
  <c r="H66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D55" i="1"/>
  <c r="C55" i="1"/>
  <c r="E55" i="1" s="1"/>
  <c r="H55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G44" i="1"/>
  <c r="F44" i="1"/>
  <c r="D44" i="1"/>
  <c r="C44" i="1"/>
  <c r="E44" i="1" s="1"/>
  <c r="H44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3" i="1" s="1"/>
  <c r="H33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2" i="1" s="1"/>
  <c r="H22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G11" i="1" s="1"/>
  <c r="F13" i="1"/>
  <c r="D13" i="1"/>
  <c r="C13" i="1"/>
  <c r="C11" i="1" s="1"/>
  <c r="F11" i="1"/>
  <c r="D11" i="1"/>
  <c r="E13" i="1" l="1"/>
  <c r="E11" i="1" l="1"/>
  <c r="H11" i="1" s="1"/>
  <c r="H13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<sst xmlns="http://schemas.openxmlformats.org/spreadsheetml/2006/main" count="90" uniqueCount="90">
  <si>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</si>
  <si>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</si>
  <si>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</si>
  <si>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POR OBJETO DEL GASTO (CAPÍTULO Y CONCEPTO)</t>
  </si>
  <si>
    <t>DEL 1 DE ENERO AL 30 DE JUNIO DE 2021</t>
  </si>
  <si>
    <t>(Pesos)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</si>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</sst>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164" fontId="7" fillId="0" borderId="0" xfId="0" applyNumberFormat="1" applyFont="1" applyFill="1" applyBorder="1"/>
    <xf numFmtId="4" fontId="7" fillId="0" borderId="0" xfId="0" applyNumberFormat="1" applyFont="1" applyFill="1" applyBorder="1"/>
    <xf numFmtId="0" fontId="0" fillId="0" borderId="0" xfId="0" applyFill="1"/>
    <xf numFmtId="0" fontId="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 vertical="top"/>
    </xf>
    <xf numFmtId="165" fontId="9" fillId="0" borderId="0" xfId="0" applyNumberFormat="1" applyFont="1" applyFill="1" applyBorder="1" applyAlignment="1">
      <alignment horizontal="right" vertical="top"/>
    </xf>
    <xf numFmtId="165" fontId="10" fillId="0" borderId="0" xfId="0" applyNumberFormat="1" applyFont="1" applyFill="1" applyBorder="1" applyAlignment="1">
      <alignment horizontal="left" vertical="top"/>
    </xf>
    <xf numFmtId="164" fontId="10" fillId="0" borderId="0" xfId="0" applyNumberFormat="1" applyFont="1" applyFill="1" applyBorder="1" applyAlignment="1">
      <alignment horizontal="right" vertical="top"/>
    </xf>
    <xf numFmtId="165" fontId="10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/>
    <xf numFmtId="0" fontId="11" fillId="0" borderId="0" xfId="0" applyFont="1" applyFill="1" applyBorder="1" applyAlignment="1">
      <alignment wrapText="1"/>
    </xf>
    <xf numFmtId="164" fontId="12" fillId="0" borderId="0" xfId="0" applyNumberFormat="1" applyFont="1" applyFill="1" applyBorder="1" applyAlignment="1">
      <alignment horizontal="right" vertical="top"/>
    </xf>
    <xf numFmtId="165" fontId="12" fillId="0" borderId="0" xfId="0" applyNumberFormat="1" applyFont="1" applyFill="1" applyBorder="1" applyAlignment="1">
      <alignment horizontal="right" vertical="top"/>
    </xf>
    <xf numFmtId="164" fontId="12" fillId="0" borderId="0" xfId="1" applyNumberFormat="1" applyFont="1" applyFill="1" applyBorder="1" applyAlignment="1">
      <alignment horizontal="right" vertical="top"/>
    </xf>
    <xf numFmtId="164" fontId="13" fillId="0" borderId="0" xfId="0" applyNumberFormat="1" applyFont="1" applyFill="1" applyBorder="1" applyAlignment="1">
      <alignment horizontal="right" vertical="top"/>
    </xf>
    <xf numFmtId="164" fontId="13" fillId="0" borderId="0" xfId="0" applyNumberFormat="1" applyFont="1" applyFill="1" applyBorder="1" applyAlignment="1">
      <alignment vertical="top"/>
    </xf>
    <xf numFmtId="165" fontId="13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justify" wrapText="1"/>
    </xf>
    <xf numFmtId="165" fontId="10" fillId="0" borderId="0" xfId="0" applyNumberFormat="1" applyFont="1" applyFill="1" applyBorder="1" applyAlignment="1">
      <alignment horizontal="justify" vertical="top"/>
    </xf>
    <xf numFmtId="0" fontId="11" fillId="0" borderId="0" xfId="0" applyFont="1" applyFill="1" applyBorder="1" applyAlignment="1">
      <alignment horizontal="justify" vertical="top" wrapText="1"/>
    </xf>
    <xf numFmtId="1" fontId="12" fillId="0" borderId="0" xfId="1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justify" vertical="top" wrapText="1"/>
    </xf>
    <xf numFmtId="165" fontId="11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0" fontId="7" fillId="0" borderId="7" xfId="0" applyFont="1" applyFill="1" applyBorder="1"/>
    <xf numFmtId="0" fontId="7" fillId="0" borderId="7" xfId="0" applyFont="1" applyFill="1" applyBorder="1" applyAlignment="1">
      <alignment horizontal="justify" vertical="top" wrapText="1"/>
    </xf>
    <xf numFmtId="164" fontId="13" fillId="0" borderId="7" xfId="0" applyNumberFormat="1" applyFont="1" applyFill="1" applyBorder="1" applyAlignment="1">
      <alignment horizontal="right" vertical="top"/>
    </xf>
    <xf numFmtId="164" fontId="13" fillId="0" borderId="7" xfId="0" applyNumberFormat="1" applyFont="1" applyFill="1" applyBorder="1" applyAlignment="1">
      <alignment vertical="top"/>
    </xf>
    <xf numFmtId="165" fontId="13" fillId="0" borderId="7" xfId="0" applyNumberFormat="1" applyFont="1" applyFill="1" applyBorder="1" applyAlignment="1">
      <alignment horizontal="right" vertical="top"/>
    </xf>
    <xf numFmtId="164" fontId="10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/>
    </xf>
    <xf numFmtId="164" fontId="11" fillId="0" borderId="0" xfId="0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horizontal="right" vertical="top"/>
    </xf>
    <xf numFmtId="0" fontId="11" fillId="0" borderId="7" xfId="0" applyFont="1" applyFill="1" applyBorder="1"/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vertical="top"/>
    </xf>
    <xf numFmtId="0" fontId="11" fillId="0" borderId="8" xfId="0" applyFont="1" applyFill="1" applyBorder="1" applyAlignment="1">
      <alignment horizontal="left"/>
    </xf>
    <xf numFmtId="164" fontId="11" fillId="0" borderId="8" xfId="0" applyNumberFormat="1" applyFont="1" applyFill="1" applyBorder="1" applyAlignment="1"/>
    <xf numFmtId="0" fontId="11" fillId="0" borderId="8" xfId="0" applyFont="1" applyFill="1" applyBorder="1" applyAlignment="1"/>
    <xf numFmtId="0" fontId="7" fillId="0" borderId="0" xfId="0" applyFont="1" applyFill="1"/>
    <xf numFmtId="164" fontId="7" fillId="0" borderId="0" xfId="0" applyNumberFormat="1" applyFont="1" applyFill="1"/>
    <xf numFmtId="4" fontId="10" fillId="0" borderId="0" xfId="0" applyNumberFormat="1" applyFont="1" applyFill="1" applyBorder="1" applyAlignment="1">
      <alignment horizontal="right" vertical="top"/>
    </xf>
    <xf numFmtId="0" fontId="7" fillId="0" borderId="0" xfId="0" applyFont="1"/>
    <xf numFmtId="164" fontId="7" fillId="0" borderId="0" xfId="0" applyNumberFormat="1" applyFont="1"/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106"/>
  <sheetViews>
    <sheetView showGridLines="0" tabSelected="1" workbookViewId="0">
      <selection sqref="A1:H93"/>
    </sheetView>
  </sheetViews>
  <sheetFormatPr baseColWidth="10" defaultRowHeight="15" x14ac:dyDescent="0.25"/>
  <cols>
    <col min="1" max="1" width="2.7109375" style="58" customWidth="1"/>
    <col min="2" max="2" width="49.85546875" style="58" customWidth="1"/>
    <col min="3" max="3" width="14.7109375" style="59" customWidth="1"/>
    <col min="4" max="4" width="15.7109375" style="59" customWidth="1"/>
    <col min="5" max="7" width="14.7109375" style="59" customWidth="1"/>
    <col min="8" max="8" width="14.7109375" style="58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x14ac:dyDescent="0.25">
      <c r="A7" s="4"/>
      <c r="B7" s="4"/>
      <c r="C7" s="5" t="s">
        <v>6</v>
      </c>
      <c r="D7" s="5"/>
      <c r="E7" s="5"/>
      <c r="F7" s="5"/>
      <c r="G7" s="5"/>
      <c r="H7" s="6" t="s">
        <v>7</v>
      </c>
    </row>
    <row r="8" spans="1:8" ht="24" x14ac:dyDescent="0.25">
      <c r="A8" s="7"/>
      <c r="B8" s="7"/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9"/>
    </row>
    <row r="9" spans="1:8" x14ac:dyDescent="0.25">
      <c r="A9" s="10"/>
      <c r="B9" s="10"/>
      <c r="C9" s="11">
        <v>1</v>
      </c>
      <c r="D9" s="11">
        <v>2</v>
      </c>
      <c r="E9" s="11" t="s">
        <v>13</v>
      </c>
      <c r="F9" s="11">
        <v>4</v>
      </c>
      <c r="G9" s="11">
        <v>5</v>
      </c>
      <c r="H9" s="12" t="s">
        <v>14</v>
      </c>
    </row>
    <row r="10" spans="1:8" s="16" customFormat="1" ht="2.25" customHeight="1" x14ac:dyDescent="0.25">
      <c r="A10" s="13"/>
      <c r="B10" s="13"/>
      <c r="C10" s="14"/>
      <c r="D10" s="14"/>
      <c r="E10" s="14"/>
      <c r="F10" s="14"/>
      <c r="G10" s="14"/>
      <c r="H10" s="15"/>
    </row>
    <row r="11" spans="1:8" s="16" customFormat="1" ht="15" hidden="1" customHeight="1" x14ac:dyDescent="0.25">
      <c r="A11" s="13"/>
      <c r="B11" s="17" t="s">
        <v>15</v>
      </c>
      <c r="C11" s="18">
        <f>SUM(C13,C22,C33,C44,C55,C66,C71,C80,C85)</f>
        <v>20732209885</v>
      </c>
      <c r="D11" s="18">
        <f>SUM(D13,D22,D33,D44,D55,D66,D71,D80,D85)</f>
        <v>6802930258</v>
      </c>
      <c r="E11" s="18">
        <f>SUM(E13,E22,E33,E44,E55,E66,E71,E80,E85)</f>
        <v>27535140143</v>
      </c>
      <c r="F11" s="18">
        <f>SUM(F13,F22,F33,F44,F55,F66,F71,F80,F85)</f>
        <v>10646297241</v>
      </c>
      <c r="G11" s="18">
        <f>SUM(G13,G22,G33,G44,G55,G66,G71,G80,G85)</f>
        <v>10461368919</v>
      </c>
      <c r="H11" s="19">
        <f>SUM(E11-F11)</f>
        <v>16888842902</v>
      </c>
    </row>
    <row r="12" spans="1:8" s="16" customFormat="1" ht="6" hidden="1" customHeight="1" x14ac:dyDescent="0.25">
      <c r="A12" s="13"/>
      <c r="B12" s="13"/>
      <c r="C12" s="14"/>
      <c r="D12" s="14"/>
      <c r="E12" s="14"/>
      <c r="F12" s="14"/>
      <c r="G12" s="14"/>
      <c r="H12" s="15"/>
    </row>
    <row r="13" spans="1:8" s="16" customFormat="1" ht="15" hidden="1" customHeight="1" x14ac:dyDescent="0.25">
      <c r="A13" s="20" t="s">
        <v>16</v>
      </c>
      <c r="B13" s="20"/>
      <c r="C13" s="21">
        <f>SUM(C14:C20)</f>
        <v>7239777468</v>
      </c>
      <c r="D13" s="21">
        <f>SUM(D14:D20)</f>
        <v>724269077</v>
      </c>
      <c r="E13" s="21">
        <f>SUM(C13+D13)</f>
        <v>7964046545</v>
      </c>
      <c r="F13" s="21">
        <f t="shared" ref="F13:G13" si="0">SUM(F14:F20)</f>
        <v>2914077907</v>
      </c>
      <c r="G13" s="21">
        <f t="shared" si="0"/>
        <v>2888041635</v>
      </c>
      <c r="H13" s="22">
        <f>SUM(E13-F13)</f>
        <v>5049968638</v>
      </c>
    </row>
    <row r="14" spans="1:8" s="16" customFormat="1" ht="15" hidden="1" customHeight="1" x14ac:dyDescent="0.25">
      <c r="A14" s="23"/>
      <c r="B14" s="24" t="s">
        <v>17</v>
      </c>
      <c r="C14" s="25">
        <v>1911644850</v>
      </c>
      <c r="D14" s="25">
        <v>-84267099</v>
      </c>
      <c r="E14" s="25">
        <f>SUM(C14+D14)</f>
        <v>1827377751</v>
      </c>
      <c r="F14" s="25">
        <v>808592571</v>
      </c>
      <c r="G14" s="25">
        <v>796582419</v>
      </c>
      <c r="H14" s="26">
        <f>SUM(E14-F14)</f>
        <v>1018785180</v>
      </c>
    </row>
    <row r="15" spans="1:8" s="16" customFormat="1" ht="15" hidden="1" customHeight="1" x14ac:dyDescent="0.25">
      <c r="A15" s="23"/>
      <c r="B15" s="24" t="s">
        <v>18</v>
      </c>
      <c r="C15" s="25">
        <v>2587164507</v>
      </c>
      <c r="D15" s="25">
        <v>514737980</v>
      </c>
      <c r="E15" s="25">
        <f t="shared" ref="E15:E18" si="1">SUM(C15+D15)</f>
        <v>3101902487</v>
      </c>
      <c r="F15" s="25">
        <v>1367254025</v>
      </c>
      <c r="G15" s="25">
        <v>1365316142</v>
      </c>
      <c r="H15" s="26">
        <f t="shared" ref="H15:H20" si="2">SUM(E15-F15)</f>
        <v>1734648462</v>
      </c>
    </row>
    <row r="16" spans="1:8" s="16" customFormat="1" ht="15" hidden="1" customHeight="1" x14ac:dyDescent="0.25">
      <c r="A16" s="23"/>
      <c r="B16" s="23" t="s">
        <v>19</v>
      </c>
      <c r="C16" s="25">
        <v>1621536818</v>
      </c>
      <c r="D16" s="25">
        <v>89471848</v>
      </c>
      <c r="E16" s="25">
        <f t="shared" si="1"/>
        <v>1711008666</v>
      </c>
      <c r="F16" s="25">
        <v>547283287</v>
      </c>
      <c r="G16" s="25">
        <v>540725186</v>
      </c>
      <c r="H16" s="26">
        <f t="shared" si="2"/>
        <v>1163725379</v>
      </c>
    </row>
    <row r="17" spans="1:8" s="16" customFormat="1" ht="15" hidden="1" customHeight="1" x14ac:dyDescent="0.25">
      <c r="A17" s="23"/>
      <c r="B17" s="23" t="s">
        <v>20</v>
      </c>
      <c r="C17" s="25">
        <v>593408322</v>
      </c>
      <c r="D17" s="25">
        <v>74771565</v>
      </c>
      <c r="E17" s="25">
        <f t="shared" si="1"/>
        <v>668179887</v>
      </c>
      <c r="F17" s="25">
        <v>62104969</v>
      </c>
      <c r="G17" s="25">
        <v>58920044.000000022</v>
      </c>
      <c r="H17" s="26">
        <f t="shared" si="2"/>
        <v>606074918</v>
      </c>
    </row>
    <row r="18" spans="1:8" s="16" customFormat="1" ht="15" hidden="1" customHeight="1" x14ac:dyDescent="0.25">
      <c r="A18" s="23"/>
      <c r="B18" s="23" t="s">
        <v>21</v>
      </c>
      <c r="C18" s="25">
        <v>195537060</v>
      </c>
      <c r="D18" s="25">
        <v>1279779</v>
      </c>
      <c r="E18" s="25">
        <f t="shared" si="1"/>
        <v>196816839</v>
      </c>
      <c r="F18" s="25">
        <v>83779531</v>
      </c>
      <c r="G18" s="25">
        <v>81659520</v>
      </c>
      <c r="H18" s="26">
        <f t="shared" si="2"/>
        <v>113037308</v>
      </c>
    </row>
    <row r="19" spans="1:8" s="16" customFormat="1" ht="15" hidden="1" customHeight="1" x14ac:dyDescent="0.25">
      <c r="A19" s="23"/>
      <c r="B19" s="23" t="s">
        <v>22</v>
      </c>
      <c r="C19" s="27">
        <v>815462</v>
      </c>
      <c r="D19" s="25">
        <v>-74423</v>
      </c>
      <c r="E19" s="27">
        <f>SUM(C19+D19)</f>
        <v>741039</v>
      </c>
      <c r="F19" s="25">
        <v>0</v>
      </c>
      <c r="G19" s="25">
        <v>0</v>
      </c>
      <c r="H19" s="25">
        <f t="shared" si="2"/>
        <v>741039</v>
      </c>
    </row>
    <row r="20" spans="1:8" s="16" customFormat="1" ht="15" hidden="1" customHeight="1" x14ac:dyDescent="0.25">
      <c r="A20" s="23"/>
      <c r="B20" s="23" t="s">
        <v>23</v>
      </c>
      <c r="C20" s="25">
        <v>329670449</v>
      </c>
      <c r="D20" s="25">
        <v>128349427</v>
      </c>
      <c r="E20" s="25">
        <f>SUM(C20+D20)</f>
        <v>458019876</v>
      </c>
      <c r="F20" s="25">
        <v>45063524</v>
      </c>
      <c r="G20" s="25">
        <v>44838324</v>
      </c>
      <c r="H20" s="26">
        <f t="shared" si="2"/>
        <v>412956352</v>
      </c>
    </row>
    <row r="21" spans="1:8" s="16" customFormat="1" ht="6" hidden="1" customHeight="1" x14ac:dyDescent="0.25">
      <c r="A21" s="13"/>
      <c r="B21" s="13"/>
      <c r="C21" s="28" t="s">
        <v>24</v>
      </c>
      <c r="D21" s="29"/>
      <c r="E21" s="28"/>
      <c r="F21" s="28"/>
      <c r="G21" s="28"/>
      <c r="H21" s="30"/>
    </row>
    <row r="22" spans="1:8" s="16" customFormat="1" ht="15" hidden="1" customHeight="1" x14ac:dyDescent="0.25">
      <c r="A22" s="20" t="s">
        <v>25</v>
      </c>
      <c r="B22" s="20"/>
      <c r="C22" s="21">
        <f>SUM(C23:C31)</f>
        <v>3690182426</v>
      </c>
      <c r="D22" s="21">
        <f>SUM(D23:D31)</f>
        <v>190674042</v>
      </c>
      <c r="E22" s="21">
        <f>SUM(C22+D22)</f>
        <v>3880856468</v>
      </c>
      <c r="F22" s="21">
        <f>SUM(F23:F31)</f>
        <v>427713157</v>
      </c>
      <c r="G22" s="21">
        <f>SUM(G23:G31)</f>
        <v>417351965</v>
      </c>
      <c r="H22" s="22">
        <f>SUM(E22-F22)</f>
        <v>3453143311</v>
      </c>
    </row>
    <row r="23" spans="1:8" s="16" customFormat="1" ht="15" hidden="1" customHeight="1" x14ac:dyDescent="0.25">
      <c r="A23" s="23"/>
      <c r="B23" s="31" t="s">
        <v>26</v>
      </c>
      <c r="C23" s="25">
        <v>1136623557</v>
      </c>
      <c r="D23" s="25">
        <v>59584664</v>
      </c>
      <c r="E23" s="25">
        <f>SUM(C23+D23)</f>
        <v>1196208221</v>
      </c>
      <c r="F23" s="25">
        <v>53652459</v>
      </c>
      <c r="G23" s="25">
        <v>52692231</v>
      </c>
      <c r="H23" s="26">
        <f>SUM(E23-F23)</f>
        <v>1142555762</v>
      </c>
    </row>
    <row r="24" spans="1:8" s="16" customFormat="1" ht="15" hidden="1" customHeight="1" x14ac:dyDescent="0.25">
      <c r="A24" s="23"/>
      <c r="B24" s="23" t="s">
        <v>27</v>
      </c>
      <c r="C24" s="25">
        <v>803958189</v>
      </c>
      <c r="D24" s="25">
        <v>97651096</v>
      </c>
      <c r="E24" s="25">
        <f t="shared" ref="E24:E31" si="3">SUM(C24+D24)</f>
        <v>901609285</v>
      </c>
      <c r="F24" s="25">
        <v>318992850</v>
      </c>
      <c r="G24" s="25">
        <v>318849235</v>
      </c>
      <c r="H24" s="26">
        <f>SUM(E24-F24)</f>
        <v>582616435</v>
      </c>
    </row>
    <row r="25" spans="1:8" s="16" customFormat="1" ht="15" hidden="1" customHeight="1" x14ac:dyDescent="0.25">
      <c r="A25" s="23"/>
      <c r="B25" s="31" t="s">
        <v>28</v>
      </c>
      <c r="C25" s="25">
        <v>15346750</v>
      </c>
      <c r="D25" s="25">
        <v>699428</v>
      </c>
      <c r="E25" s="25">
        <f t="shared" si="3"/>
        <v>16046178</v>
      </c>
      <c r="F25" s="25">
        <v>6608322</v>
      </c>
      <c r="G25" s="25">
        <v>6608322</v>
      </c>
      <c r="H25" s="26">
        <f t="shared" ref="H25:H30" si="4">SUM(E25-F25)</f>
        <v>9437856</v>
      </c>
    </row>
    <row r="26" spans="1:8" s="16" customFormat="1" ht="15" hidden="1" customHeight="1" x14ac:dyDescent="0.25">
      <c r="A26" s="23"/>
      <c r="B26" s="24" t="s">
        <v>29</v>
      </c>
      <c r="C26" s="25">
        <v>17258862</v>
      </c>
      <c r="D26" s="25">
        <v>11914707</v>
      </c>
      <c r="E26" s="25">
        <f t="shared" si="3"/>
        <v>29173569</v>
      </c>
      <c r="F26" s="25">
        <v>11527243</v>
      </c>
      <c r="G26" s="25">
        <v>11089550</v>
      </c>
      <c r="H26" s="26">
        <f t="shared" si="4"/>
        <v>17646326</v>
      </c>
    </row>
    <row r="27" spans="1:8" s="16" customFormat="1" ht="15" hidden="1" customHeight="1" x14ac:dyDescent="0.25">
      <c r="A27" s="23"/>
      <c r="B27" s="24" t="s">
        <v>30</v>
      </c>
      <c r="C27" s="25">
        <v>1501792474</v>
      </c>
      <c r="D27" s="25">
        <v>-43914305</v>
      </c>
      <c r="E27" s="25">
        <f t="shared" si="3"/>
        <v>1457878169</v>
      </c>
      <c r="F27" s="25">
        <v>9856151</v>
      </c>
      <c r="G27" s="25">
        <v>7544410</v>
      </c>
      <c r="H27" s="26">
        <f t="shared" si="4"/>
        <v>1448022018</v>
      </c>
    </row>
    <row r="28" spans="1:8" s="16" customFormat="1" ht="15" hidden="1" customHeight="1" x14ac:dyDescent="0.25">
      <c r="A28" s="23"/>
      <c r="B28" s="23" t="s">
        <v>31</v>
      </c>
      <c r="C28" s="25">
        <v>78428210</v>
      </c>
      <c r="D28" s="25">
        <v>8613821</v>
      </c>
      <c r="E28" s="25">
        <f t="shared" si="3"/>
        <v>87042031</v>
      </c>
      <c r="F28" s="25">
        <v>9384197</v>
      </c>
      <c r="G28" s="25">
        <v>4669586</v>
      </c>
      <c r="H28" s="26">
        <f t="shared" si="4"/>
        <v>77657834</v>
      </c>
    </row>
    <row r="29" spans="1:8" s="16" customFormat="1" ht="15" hidden="1" customHeight="1" x14ac:dyDescent="0.25">
      <c r="A29" s="23"/>
      <c r="B29" s="31" t="s">
        <v>32</v>
      </c>
      <c r="C29" s="25">
        <v>102135639</v>
      </c>
      <c r="D29" s="25">
        <v>55076674</v>
      </c>
      <c r="E29" s="25">
        <f t="shared" si="3"/>
        <v>157212313</v>
      </c>
      <c r="F29" s="25">
        <v>4180461</v>
      </c>
      <c r="G29" s="25">
        <v>3875523</v>
      </c>
      <c r="H29" s="26">
        <f t="shared" si="4"/>
        <v>153031852</v>
      </c>
    </row>
    <row r="30" spans="1:8" s="16" customFormat="1" ht="15" hidden="1" customHeight="1" x14ac:dyDescent="0.25">
      <c r="A30" s="23"/>
      <c r="B30" s="23" t="s">
        <v>33</v>
      </c>
      <c r="C30" s="25">
        <v>4070772</v>
      </c>
      <c r="D30" s="25">
        <v>-1470772</v>
      </c>
      <c r="E30" s="25">
        <f t="shared" si="3"/>
        <v>2600000</v>
      </c>
      <c r="F30" s="25">
        <v>2599340</v>
      </c>
      <c r="G30" s="25">
        <v>2599340</v>
      </c>
      <c r="H30" s="26">
        <f t="shared" si="4"/>
        <v>660</v>
      </c>
    </row>
    <row r="31" spans="1:8" s="16" customFormat="1" ht="15" hidden="1" customHeight="1" x14ac:dyDescent="0.25">
      <c r="A31" s="23"/>
      <c r="B31" s="24" t="s">
        <v>34</v>
      </c>
      <c r="C31" s="25">
        <v>30567973</v>
      </c>
      <c r="D31" s="25">
        <v>2518729</v>
      </c>
      <c r="E31" s="25">
        <f t="shared" si="3"/>
        <v>33086702</v>
      </c>
      <c r="F31" s="25">
        <v>10912134</v>
      </c>
      <c r="G31" s="25">
        <v>9423768</v>
      </c>
      <c r="H31" s="26">
        <f>SUM(E31-F31)</f>
        <v>22174568</v>
      </c>
    </row>
    <row r="32" spans="1:8" s="16" customFormat="1" ht="6" hidden="1" customHeight="1" x14ac:dyDescent="0.25">
      <c r="A32" s="13"/>
      <c r="B32" s="13"/>
      <c r="C32" s="28"/>
      <c r="D32" s="29"/>
      <c r="E32" s="28"/>
      <c r="F32" s="28"/>
      <c r="G32" s="28"/>
      <c r="H32" s="30"/>
    </row>
    <row r="33" spans="1:8" s="16" customFormat="1" ht="15" hidden="1" customHeight="1" x14ac:dyDescent="0.25">
      <c r="A33" s="20" t="s">
        <v>35</v>
      </c>
      <c r="B33" s="20"/>
      <c r="C33" s="21">
        <f>SUM(C34:C42)</f>
        <v>1733859206</v>
      </c>
      <c r="D33" s="21">
        <f>SUM(D34:D42)</f>
        <v>3832443601</v>
      </c>
      <c r="E33" s="21">
        <f>SUM(C33+D33)</f>
        <v>5566302807</v>
      </c>
      <c r="F33" s="21">
        <f>SUM(F34:F42)</f>
        <v>3370841936</v>
      </c>
      <c r="G33" s="21">
        <f>SUM(G34:G42)</f>
        <v>3363928793</v>
      </c>
      <c r="H33" s="22">
        <f>SUM(E33-F33)</f>
        <v>2195460871</v>
      </c>
    </row>
    <row r="34" spans="1:8" s="16" customFormat="1" ht="15" hidden="1" customHeight="1" x14ac:dyDescent="0.25">
      <c r="A34" s="23"/>
      <c r="B34" s="23" t="s">
        <v>36</v>
      </c>
      <c r="C34" s="25">
        <v>171748915</v>
      </c>
      <c r="D34" s="25">
        <v>44941500</v>
      </c>
      <c r="E34" s="25">
        <f>SUM(C34+D34)</f>
        <v>216690415</v>
      </c>
      <c r="F34" s="25">
        <v>21061969</v>
      </c>
      <c r="G34" s="25">
        <v>19705205</v>
      </c>
      <c r="H34" s="26">
        <f>SUM(E34-F34)</f>
        <v>195628446</v>
      </c>
    </row>
    <row r="35" spans="1:8" s="16" customFormat="1" ht="15" hidden="1" customHeight="1" x14ac:dyDescent="0.25">
      <c r="A35" s="23"/>
      <c r="B35" s="23" t="s">
        <v>37</v>
      </c>
      <c r="C35" s="25">
        <v>47875435</v>
      </c>
      <c r="D35" s="25">
        <v>14306082</v>
      </c>
      <c r="E35" s="25">
        <f t="shared" ref="E35:E42" si="5">SUM(C35+D35)</f>
        <v>62181517</v>
      </c>
      <c r="F35" s="25">
        <v>10902105</v>
      </c>
      <c r="G35" s="25">
        <v>10375495</v>
      </c>
      <c r="H35" s="26">
        <f t="shared" ref="H35:H42" si="6">SUM(E35-F35)</f>
        <v>51279412</v>
      </c>
    </row>
    <row r="36" spans="1:8" s="16" customFormat="1" ht="12.75" hidden="1" customHeight="1" x14ac:dyDescent="0.25">
      <c r="A36" s="23"/>
      <c r="B36" s="31" t="s">
        <v>38</v>
      </c>
      <c r="C36" s="25">
        <v>317095951</v>
      </c>
      <c r="D36" s="25">
        <v>673894689</v>
      </c>
      <c r="E36" s="25">
        <f t="shared" si="5"/>
        <v>990990640</v>
      </c>
      <c r="F36" s="25">
        <v>264885119</v>
      </c>
      <c r="G36" s="25">
        <v>264292290</v>
      </c>
      <c r="H36" s="26">
        <f t="shared" si="6"/>
        <v>726105521</v>
      </c>
    </row>
    <row r="37" spans="1:8" s="16" customFormat="1" ht="15" hidden="1" customHeight="1" x14ac:dyDescent="0.25">
      <c r="A37" s="23"/>
      <c r="B37" s="23" t="s">
        <v>39</v>
      </c>
      <c r="C37" s="25">
        <v>6975621</v>
      </c>
      <c r="D37" s="25">
        <v>3475027</v>
      </c>
      <c r="E37" s="25">
        <f t="shared" si="5"/>
        <v>10450648</v>
      </c>
      <c r="F37" s="25">
        <v>2866233</v>
      </c>
      <c r="G37" s="25">
        <v>2840663</v>
      </c>
      <c r="H37" s="26">
        <f t="shared" si="6"/>
        <v>7584415</v>
      </c>
    </row>
    <row r="38" spans="1:8" s="16" customFormat="1" ht="15" hidden="1" customHeight="1" x14ac:dyDescent="0.25">
      <c r="A38" s="23"/>
      <c r="B38" s="31" t="s">
        <v>40</v>
      </c>
      <c r="C38" s="25">
        <v>716204522</v>
      </c>
      <c r="D38" s="25">
        <v>89579617</v>
      </c>
      <c r="E38" s="25">
        <f t="shared" si="5"/>
        <v>805784139</v>
      </c>
      <c r="F38" s="25">
        <v>152139315</v>
      </c>
      <c r="G38" s="25">
        <v>151506891</v>
      </c>
      <c r="H38" s="26">
        <f t="shared" si="6"/>
        <v>653644824</v>
      </c>
    </row>
    <row r="39" spans="1:8" s="16" customFormat="1" ht="15" hidden="1" customHeight="1" x14ac:dyDescent="0.25">
      <c r="A39" s="23"/>
      <c r="B39" s="23" t="s">
        <v>41</v>
      </c>
      <c r="C39" s="25">
        <v>4823632</v>
      </c>
      <c r="D39" s="25">
        <v>19390710</v>
      </c>
      <c r="E39" s="25">
        <f t="shared" si="5"/>
        <v>24214342</v>
      </c>
      <c r="F39" s="25">
        <v>13555914</v>
      </c>
      <c r="G39" s="25">
        <v>13282944</v>
      </c>
      <c r="H39" s="26">
        <f t="shared" si="6"/>
        <v>10658428</v>
      </c>
    </row>
    <row r="40" spans="1:8" s="16" customFormat="1" ht="15" hidden="1" customHeight="1" x14ac:dyDescent="0.25">
      <c r="A40" s="23"/>
      <c r="B40" s="23" t="s">
        <v>42</v>
      </c>
      <c r="C40" s="25">
        <v>352736389</v>
      </c>
      <c r="D40" s="25">
        <v>-179131127</v>
      </c>
      <c r="E40" s="25">
        <f t="shared" si="5"/>
        <v>173605262</v>
      </c>
      <c r="F40" s="25">
        <v>47985823</v>
      </c>
      <c r="G40" s="25">
        <v>47531567</v>
      </c>
      <c r="H40" s="26">
        <f t="shared" si="6"/>
        <v>125619439</v>
      </c>
    </row>
    <row r="41" spans="1:8" s="16" customFormat="1" ht="15" hidden="1" customHeight="1" x14ac:dyDescent="0.25">
      <c r="A41" s="23"/>
      <c r="B41" s="23" t="s">
        <v>43</v>
      </c>
      <c r="C41" s="25">
        <v>19773288</v>
      </c>
      <c r="D41" s="25">
        <v>75082444</v>
      </c>
      <c r="E41" s="25">
        <f t="shared" si="5"/>
        <v>94855732</v>
      </c>
      <c r="F41" s="25">
        <v>31824163</v>
      </c>
      <c r="G41" s="25">
        <v>30189672</v>
      </c>
      <c r="H41" s="26">
        <f t="shared" si="6"/>
        <v>63031569</v>
      </c>
    </row>
    <row r="42" spans="1:8" s="16" customFormat="1" ht="15" hidden="1" customHeight="1" x14ac:dyDescent="0.25">
      <c r="A42" s="23"/>
      <c r="B42" s="23" t="s">
        <v>44</v>
      </c>
      <c r="C42" s="25">
        <v>96625453</v>
      </c>
      <c r="D42" s="25">
        <v>3090904659</v>
      </c>
      <c r="E42" s="25">
        <f t="shared" si="5"/>
        <v>3187530112</v>
      </c>
      <c r="F42" s="25">
        <v>2825621295</v>
      </c>
      <c r="G42" s="25">
        <v>2824204066</v>
      </c>
      <c r="H42" s="26">
        <f t="shared" si="6"/>
        <v>361908817</v>
      </c>
    </row>
    <row r="43" spans="1:8" s="16" customFormat="1" ht="6" hidden="1" customHeight="1" x14ac:dyDescent="0.25">
      <c r="A43" s="13"/>
      <c r="B43" s="13"/>
      <c r="C43" s="28"/>
      <c r="D43" s="29"/>
      <c r="E43" s="28"/>
      <c r="F43" s="28"/>
      <c r="G43" s="28"/>
      <c r="H43" s="30"/>
    </row>
    <row r="44" spans="1:8" s="16" customFormat="1" ht="25.5" hidden="1" customHeight="1" x14ac:dyDescent="0.25">
      <c r="A44" s="32" t="s">
        <v>45</v>
      </c>
      <c r="B44" s="32"/>
      <c r="C44" s="21">
        <f>SUM(C45:C53)</f>
        <v>5347127305</v>
      </c>
      <c r="D44" s="21">
        <f>SUM(D45:D53)</f>
        <v>63879448.999999985</v>
      </c>
      <c r="E44" s="21">
        <f>SUM(C44+D44)</f>
        <v>5411006754</v>
      </c>
      <c r="F44" s="21">
        <f>SUM(F45:F53)</f>
        <v>2665625152</v>
      </c>
      <c r="G44" s="21">
        <f>SUM(G45:G53)</f>
        <v>2580918697</v>
      </c>
      <c r="H44" s="22">
        <f>SUM(E44-F44)</f>
        <v>2745381602</v>
      </c>
    </row>
    <row r="45" spans="1:8" s="16" customFormat="1" ht="15" hidden="1" customHeight="1" x14ac:dyDescent="0.25">
      <c r="A45" s="23"/>
      <c r="B45" s="33" t="s">
        <v>46</v>
      </c>
      <c r="C45" s="25">
        <v>5014631610</v>
      </c>
      <c r="D45" s="25">
        <v>77650569.999999985</v>
      </c>
      <c r="E45" s="25">
        <f>SUM(C45+D45)</f>
        <v>5092282180</v>
      </c>
      <c r="F45" s="25">
        <v>2580673781</v>
      </c>
      <c r="G45" s="25">
        <v>2499750091</v>
      </c>
      <c r="H45" s="26">
        <f>SUM(E45-F45)</f>
        <v>2511608399</v>
      </c>
    </row>
    <row r="46" spans="1:8" s="16" customFormat="1" ht="15" hidden="1" customHeight="1" x14ac:dyDescent="0.25">
      <c r="A46" s="23"/>
      <c r="B46" s="33" t="s">
        <v>47</v>
      </c>
      <c r="C46" s="27">
        <v>0</v>
      </c>
      <c r="D46" s="25">
        <v>0</v>
      </c>
      <c r="E46" s="27">
        <f t="shared" ref="E46:E53" si="7">SUM(C46+D46)</f>
        <v>0</v>
      </c>
      <c r="F46" s="25">
        <v>0</v>
      </c>
      <c r="G46" s="25">
        <v>0</v>
      </c>
      <c r="H46" s="34">
        <f t="shared" ref="H46:H53" si="8">SUM(E46-F46)</f>
        <v>0</v>
      </c>
    </row>
    <row r="47" spans="1:8" s="16" customFormat="1" ht="15" hidden="1" customHeight="1" x14ac:dyDescent="0.25">
      <c r="A47" s="23"/>
      <c r="B47" s="33" t="s">
        <v>48</v>
      </c>
      <c r="C47" s="25">
        <v>1637733</v>
      </c>
      <c r="D47" s="25">
        <v>92910</v>
      </c>
      <c r="E47" s="25">
        <f t="shared" si="7"/>
        <v>1730643</v>
      </c>
      <c r="F47" s="25">
        <v>3430</v>
      </c>
      <c r="G47" s="25">
        <v>3430</v>
      </c>
      <c r="H47" s="26">
        <f t="shared" si="8"/>
        <v>1727213</v>
      </c>
    </row>
    <row r="48" spans="1:8" s="16" customFormat="1" ht="15" hidden="1" customHeight="1" x14ac:dyDescent="0.25">
      <c r="A48" s="23"/>
      <c r="B48" s="33" t="s">
        <v>49</v>
      </c>
      <c r="C48" s="25">
        <v>330857962</v>
      </c>
      <c r="D48" s="25">
        <v>-13864031</v>
      </c>
      <c r="E48" s="25">
        <f t="shared" si="7"/>
        <v>316993931</v>
      </c>
      <c r="F48" s="25">
        <v>84947941</v>
      </c>
      <c r="G48" s="25">
        <v>81165176</v>
      </c>
      <c r="H48" s="26">
        <f t="shared" si="8"/>
        <v>232045990</v>
      </c>
    </row>
    <row r="49" spans="1:9" s="16" customFormat="1" ht="15" hidden="1" customHeight="1" x14ac:dyDescent="0.25">
      <c r="A49" s="23"/>
      <c r="B49" s="33" t="s">
        <v>50</v>
      </c>
      <c r="C49" s="27">
        <v>0</v>
      </c>
      <c r="D49" s="27">
        <v>0</v>
      </c>
      <c r="E49" s="27">
        <f t="shared" si="7"/>
        <v>0</v>
      </c>
      <c r="F49" s="27">
        <v>0</v>
      </c>
      <c r="G49" s="27">
        <v>0</v>
      </c>
      <c r="H49" s="34">
        <f t="shared" si="8"/>
        <v>0</v>
      </c>
    </row>
    <row r="50" spans="1:9" s="16" customFormat="1" ht="15" hidden="1" customHeight="1" x14ac:dyDescent="0.25">
      <c r="A50" s="23"/>
      <c r="B50" s="33" t="s">
        <v>51</v>
      </c>
      <c r="C50" s="27">
        <v>0</v>
      </c>
      <c r="D50" s="27">
        <v>0</v>
      </c>
      <c r="E50" s="27">
        <f t="shared" si="7"/>
        <v>0</v>
      </c>
      <c r="F50" s="27">
        <v>0</v>
      </c>
      <c r="G50" s="27">
        <v>0</v>
      </c>
      <c r="H50" s="34">
        <f t="shared" si="8"/>
        <v>0</v>
      </c>
    </row>
    <row r="51" spans="1:9" s="16" customFormat="1" ht="15" hidden="1" customHeight="1" x14ac:dyDescent="0.25">
      <c r="A51" s="23"/>
      <c r="B51" s="33" t="s">
        <v>52</v>
      </c>
      <c r="C51" s="27">
        <v>0</v>
      </c>
      <c r="D51" s="27">
        <v>0</v>
      </c>
      <c r="E51" s="27">
        <f t="shared" si="7"/>
        <v>0</v>
      </c>
      <c r="F51" s="27">
        <v>0</v>
      </c>
      <c r="G51" s="27">
        <v>0</v>
      </c>
      <c r="H51" s="34">
        <f t="shared" si="8"/>
        <v>0</v>
      </c>
    </row>
    <row r="52" spans="1:9" s="16" customFormat="1" ht="15" hidden="1" customHeight="1" x14ac:dyDescent="0.25">
      <c r="A52" s="23"/>
      <c r="B52" s="33" t="s">
        <v>53</v>
      </c>
      <c r="C52" s="27">
        <v>0</v>
      </c>
      <c r="D52" s="27">
        <v>0</v>
      </c>
      <c r="E52" s="27">
        <f t="shared" si="7"/>
        <v>0</v>
      </c>
      <c r="F52" s="27">
        <v>0</v>
      </c>
      <c r="G52" s="27">
        <v>0</v>
      </c>
      <c r="H52" s="34">
        <f t="shared" si="8"/>
        <v>0</v>
      </c>
    </row>
    <row r="53" spans="1:9" s="16" customFormat="1" ht="15" hidden="1" customHeight="1" x14ac:dyDescent="0.25">
      <c r="A53" s="23"/>
      <c r="B53" s="33" t="s">
        <v>54</v>
      </c>
      <c r="C53" s="27">
        <v>0</v>
      </c>
      <c r="D53" s="27">
        <v>0</v>
      </c>
      <c r="E53" s="27">
        <f t="shared" si="7"/>
        <v>0</v>
      </c>
      <c r="F53" s="27">
        <v>0</v>
      </c>
      <c r="G53" s="27">
        <v>0</v>
      </c>
      <c r="H53" s="34">
        <f t="shared" si="8"/>
        <v>0</v>
      </c>
    </row>
    <row r="54" spans="1:9" s="16" customFormat="1" ht="6" hidden="1" customHeight="1" x14ac:dyDescent="0.25">
      <c r="A54" s="13"/>
      <c r="B54" s="35"/>
      <c r="C54" s="28"/>
      <c r="D54" s="29"/>
      <c r="E54" s="28"/>
      <c r="F54" s="28"/>
      <c r="G54" s="28"/>
      <c r="H54" s="30"/>
    </row>
    <row r="55" spans="1:9" s="16" customFormat="1" ht="15" hidden="1" customHeight="1" x14ac:dyDescent="0.25">
      <c r="A55" s="20" t="s">
        <v>55</v>
      </c>
      <c r="B55" s="20"/>
      <c r="C55" s="21">
        <f>SUM(C56:C64)</f>
        <v>130670892</v>
      </c>
      <c r="D55" s="21">
        <f>SUM(D56:D64)</f>
        <v>33713244</v>
      </c>
      <c r="E55" s="21">
        <f>SUM(C55+D55)</f>
        <v>164384136</v>
      </c>
      <c r="F55" s="21">
        <f>SUM(F56:F64)</f>
        <v>4142774</v>
      </c>
      <c r="G55" s="21">
        <f>SUM(G56:G64)</f>
        <v>1162550</v>
      </c>
      <c r="H55" s="22">
        <f>SUM(E55-F55)</f>
        <v>160241362</v>
      </c>
    </row>
    <row r="56" spans="1:9" s="16" customFormat="1" ht="15" hidden="1" customHeight="1" x14ac:dyDescent="0.25">
      <c r="A56" s="23"/>
      <c r="B56" s="23" t="s">
        <v>56</v>
      </c>
      <c r="C56" s="25">
        <v>1670607</v>
      </c>
      <c r="D56" s="25">
        <v>5505956</v>
      </c>
      <c r="E56" s="25">
        <f>SUM(C56+D56)</f>
        <v>7176563</v>
      </c>
      <c r="F56" s="25">
        <v>817006</v>
      </c>
      <c r="G56" s="25">
        <v>809006</v>
      </c>
      <c r="H56" s="26">
        <f>SUM(E56-F56)</f>
        <v>6359557</v>
      </c>
    </row>
    <row r="57" spans="1:9" s="16" customFormat="1" ht="15" hidden="1" customHeight="1" x14ac:dyDescent="0.25">
      <c r="A57" s="23"/>
      <c r="B57" s="23" t="s">
        <v>57</v>
      </c>
      <c r="C57" s="25">
        <v>380000</v>
      </c>
      <c r="D57" s="25">
        <v>506897</v>
      </c>
      <c r="E57" s="25">
        <f t="shared" ref="E57:E64" si="9">SUM(C57+D57)</f>
        <v>886897</v>
      </c>
      <c r="F57" s="25">
        <v>618013</v>
      </c>
      <c r="G57" s="25">
        <v>224700</v>
      </c>
      <c r="H57" s="26">
        <f t="shared" ref="H57:H64" si="10">SUM(E57-F57)</f>
        <v>268884</v>
      </c>
      <c r="I57" s="36"/>
    </row>
    <row r="58" spans="1:9" s="16" customFormat="1" ht="15" hidden="1" customHeight="1" x14ac:dyDescent="0.25">
      <c r="A58" s="23"/>
      <c r="B58" s="23" t="s">
        <v>58</v>
      </c>
      <c r="C58" s="25">
        <v>95914691</v>
      </c>
      <c r="D58" s="25">
        <v>2066140</v>
      </c>
      <c r="E58" s="25">
        <f t="shared" si="9"/>
        <v>97980831</v>
      </c>
      <c r="F58" s="25">
        <v>1196365</v>
      </c>
      <c r="G58" s="25">
        <v>0</v>
      </c>
      <c r="H58" s="26">
        <f t="shared" si="10"/>
        <v>96784466</v>
      </c>
    </row>
    <row r="59" spans="1:9" s="16" customFormat="1" ht="15" hidden="1" customHeight="1" x14ac:dyDescent="0.25">
      <c r="A59" s="23"/>
      <c r="B59" s="23" t="s">
        <v>59</v>
      </c>
      <c r="C59" s="25">
        <v>32531594</v>
      </c>
      <c r="D59" s="25">
        <v>3091506</v>
      </c>
      <c r="E59" s="25">
        <f t="shared" si="9"/>
        <v>35623100</v>
      </c>
      <c r="F59" s="25">
        <v>0</v>
      </c>
      <c r="G59" s="25">
        <v>0</v>
      </c>
      <c r="H59" s="26">
        <f t="shared" si="10"/>
        <v>35623100</v>
      </c>
    </row>
    <row r="60" spans="1:9" s="16" customFormat="1" ht="15" hidden="1" customHeight="1" x14ac:dyDescent="0.25">
      <c r="A60" s="23"/>
      <c r="B60" s="23" t="s">
        <v>60</v>
      </c>
      <c r="C60" s="27">
        <v>0</v>
      </c>
      <c r="D60" s="25">
        <v>15000</v>
      </c>
      <c r="E60" s="27">
        <f t="shared" si="9"/>
        <v>15000</v>
      </c>
      <c r="F60" s="25">
        <v>0</v>
      </c>
      <c r="G60" s="25">
        <v>0</v>
      </c>
      <c r="H60" s="26">
        <f t="shared" si="10"/>
        <v>15000</v>
      </c>
    </row>
    <row r="61" spans="1:9" s="16" customFormat="1" ht="15" hidden="1" customHeight="1" x14ac:dyDescent="0.25">
      <c r="A61" s="23"/>
      <c r="B61" s="23" t="s">
        <v>61</v>
      </c>
      <c r="C61" s="25">
        <v>0</v>
      </c>
      <c r="D61" s="25">
        <v>5670466</v>
      </c>
      <c r="E61" s="25">
        <f t="shared" si="9"/>
        <v>5670466</v>
      </c>
      <c r="F61" s="25">
        <v>1511390</v>
      </c>
      <c r="G61" s="25">
        <v>128844</v>
      </c>
      <c r="H61" s="26">
        <f t="shared" si="10"/>
        <v>4159076</v>
      </c>
    </row>
    <row r="62" spans="1:9" s="16" customFormat="1" ht="15" hidden="1" customHeight="1" x14ac:dyDescent="0.25">
      <c r="A62" s="23"/>
      <c r="B62" s="23" t="s">
        <v>62</v>
      </c>
      <c r="C62" s="27">
        <v>0</v>
      </c>
      <c r="D62" s="25">
        <v>0</v>
      </c>
      <c r="E62" s="27">
        <f t="shared" si="9"/>
        <v>0</v>
      </c>
      <c r="F62" s="25">
        <v>0</v>
      </c>
      <c r="G62" s="25">
        <v>0</v>
      </c>
      <c r="H62" s="34">
        <f t="shared" si="10"/>
        <v>0</v>
      </c>
    </row>
    <row r="63" spans="1:9" s="16" customFormat="1" ht="15" hidden="1" customHeight="1" x14ac:dyDescent="0.25">
      <c r="A63" s="23"/>
      <c r="B63" s="23" t="s">
        <v>63</v>
      </c>
      <c r="C63" s="27">
        <v>0</v>
      </c>
      <c r="D63" s="25">
        <v>16492792</v>
      </c>
      <c r="E63" s="27">
        <f t="shared" si="9"/>
        <v>16492792</v>
      </c>
      <c r="F63" s="25">
        <v>0</v>
      </c>
      <c r="G63" s="25">
        <v>0</v>
      </c>
      <c r="H63" s="26">
        <f t="shared" si="10"/>
        <v>16492792</v>
      </c>
    </row>
    <row r="64" spans="1:9" s="37" customFormat="1" ht="15" hidden="1" customHeight="1" x14ac:dyDescent="0.25">
      <c r="A64" s="23"/>
      <c r="B64" s="23" t="s">
        <v>64</v>
      </c>
      <c r="C64" s="25">
        <v>174000</v>
      </c>
      <c r="D64" s="25">
        <v>364487</v>
      </c>
      <c r="E64" s="25">
        <f t="shared" si="9"/>
        <v>538487</v>
      </c>
      <c r="F64" s="25">
        <v>0</v>
      </c>
      <c r="G64" s="25">
        <v>0</v>
      </c>
      <c r="H64" s="26">
        <f t="shared" si="10"/>
        <v>538487</v>
      </c>
    </row>
    <row r="65" spans="1:9" s="16" customFormat="1" ht="6" hidden="1" customHeight="1" x14ac:dyDescent="0.25">
      <c r="A65" s="38"/>
      <c r="B65" s="39"/>
      <c r="C65" s="40"/>
      <c r="D65" s="41"/>
      <c r="E65" s="40"/>
      <c r="F65" s="40"/>
      <c r="G65" s="40"/>
      <c r="H65" s="42"/>
    </row>
    <row r="66" spans="1:9" s="37" customFormat="1" ht="15" customHeight="1" x14ac:dyDescent="0.25">
      <c r="A66" s="20" t="s">
        <v>65</v>
      </c>
      <c r="B66" s="20"/>
      <c r="C66" s="21">
        <f>SUM(C67:C69)</f>
        <v>2124544229</v>
      </c>
      <c r="D66" s="21">
        <f>SUM(D67:D69)</f>
        <v>2030345580</v>
      </c>
      <c r="E66" s="21">
        <f>SUM(C66+D66)</f>
        <v>4154889809</v>
      </c>
      <c r="F66" s="21">
        <f>SUM(F67:F69)</f>
        <v>1069061081</v>
      </c>
      <c r="G66" s="21">
        <f>SUM(G67:G69)</f>
        <v>1015130045</v>
      </c>
      <c r="H66" s="22">
        <f>SUM(E66-F66)</f>
        <v>3085828728</v>
      </c>
      <c r="I66" s="21"/>
    </row>
    <row r="67" spans="1:9" s="16" customFormat="1" ht="15" customHeight="1" x14ac:dyDescent="0.25">
      <c r="A67" s="23"/>
      <c r="B67" s="23" t="s">
        <v>66</v>
      </c>
      <c r="C67" s="25">
        <v>1527425905</v>
      </c>
      <c r="D67" s="25">
        <v>1742682362</v>
      </c>
      <c r="E67" s="25">
        <f>SUM(C67+D67)</f>
        <v>3270108267</v>
      </c>
      <c r="F67" s="25">
        <v>730846417</v>
      </c>
      <c r="G67" s="25">
        <v>723072446</v>
      </c>
      <c r="H67" s="26">
        <f>SUM(E67-F67)</f>
        <v>2539261850</v>
      </c>
    </row>
    <row r="68" spans="1:9" s="16" customFormat="1" ht="15" customHeight="1" x14ac:dyDescent="0.25">
      <c r="A68" s="23"/>
      <c r="B68" s="23" t="s">
        <v>67</v>
      </c>
      <c r="C68" s="25">
        <v>597118324</v>
      </c>
      <c r="D68" s="25">
        <v>287663218</v>
      </c>
      <c r="E68" s="25">
        <f t="shared" ref="E68" si="11">SUM(C68+D68)</f>
        <v>884781542</v>
      </c>
      <c r="F68" s="25">
        <v>338214664</v>
      </c>
      <c r="G68" s="25">
        <v>292057599</v>
      </c>
      <c r="H68" s="26">
        <f t="shared" ref="H68:H69" si="12">SUM(E68-F68)</f>
        <v>546566878</v>
      </c>
    </row>
    <row r="69" spans="1:9" s="16" customFormat="1" ht="15" customHeight="1" x14ac:dyDescent="0.25">
      <c r="A69" s="23"/>
      <c r="B69" s="23" t="s">
        <v>68</v>
      </c>
      <c r="C69" s="27">
        <v>0</v>
      </c>
      <c r="D69" s="27">
        <v>0</v>
      </c>
      <c r="E69" s="27">
        <f>SUM(C69+D69)</f>
        <v>0</v>
      </c>
      <c r="F69" s="27">
        <v>0</v>
      </c>
      <c r="G69" s="27">
        <v>0</v>
      </c>
      <c r="H69" s="34">
        <f t="shared" si="12"/>
        <v>0</v>
      </c>
    </row>
    <row r="70" spans="1:9" s="37" customFormat="1" ht="6" customHeight="1" x14ac:dyDescent="0.25">
      <c r="A70" s="13"/>
      <c r="B70" s="13"/>
      <c r="C70" s="28"/>
      <c r="D70" s="43"/>
      <c r="E70" s="28"/>
      <c r="F70" s="28"/>
      <c r="G70" s="28"/>
      <c r="H70" s="30"/>
    </row>
    <row r="71" spans="1:9" s="37" customFormat="1" ht="15" customHeight="1" x14ac:dyDescent="0.25">
      <c r="A71" s="20" t="s">
        <v>69</v>
      </c>
      <c r="B71" s="20"/>
      <c r="C71" s="21">
        <f>SUM(C72:C78)</f>
        <v>466048359</v>
      </c>
      <c r="D71" s="21">
        <f>SUM(D72:D78)</f>
        <v>-73000000</v>
      </c>
      <c r="E71" s="21">
        <f>SUM(C71+D71)</f>
        <v>393048359</v>
      </c>
      <c r="F71" s="21">
        <f>SUM(F72:F78)</f>
        <v>194439253</v>
      </c>
      <c r="G71" s="21">
        <f>SUM(G72:G78)</f>
        <v>194439253</v>
      </c>
      <c r="H71" s="22">
        <f>SUM(E71-F71)</f>
        <v>198609106</v>
      </c>
    </row>
    <row r="72" spans="1:9" s="16" customFormat="1" ht="15" customHeight="1" x14ac:dyDescent="0.25">
      <c r="A72" s="23"/>
      <c r="B72" s="44" t="s">
        <v>70</v>
      </c>
      <c r="C72" s="27">
        <v>0</v>
      </c>
      <c r="D72" s="27">
        <v>0</v>
      </c>
      <c r="E72" s="27">
        <f>SUM(C72+D72)</f>
        <v>0</v>
      </c>
      <c r="F72" s="27">
        <v>0</v>
      </c>
      <c r="G72" s="27">
        <v>0</v>
      </c>
      <c r="H72" s="34">
        <f t="shared" ref="H72:H78" si="13">SUM(E72-F72)</f>
        <v>0</v>
      </c>
    </row>
    <row r="73" spans="1:9" s="16" customFormat="1" ht="15" customHeight="1" x14ac:dyDescent="0.25">
      <c r="A73" s="23"/>
      <c r="B73" s="45" t="s">
        <v>71</v>
      </c>
      <c r="C73" s="27">
        <v>0</v>
      </c>
      <c r="D73" s="27">
        <v>0</v>
      </c>
      <c r="E73" s="27">
        <f t="shared" ref="E73:E78" si="14">SUM(C73+D73)</f>
        <v>0</v>
      </c>
      <c r="F73" s="27">
        <v>0</v>
      </c>
      <c r="G73" s="27">
        <v>0</v>
      </c>
      <c r="H73" s="34">
        <f t="shared" si="13"/>
        <v>0</v>
      </c>
    </row>
    <row r="74" spans="1:9" s="37" customFormat="1" ht="15" customHeight="1" x14ac:dyDescent="0.25">
      <c r="A74" s="23"/>
      <c r="B74" s="45" t="s">
        <v>72</v>
      </c>
      <c r="C74" s="27">
        <v>0</v>
      </c>
      <c r="D74" s="27">
        <v>0</v>
      </c>
      <c r="E74" s="27">
        <f t="shared" si="14"/>
        <v>0</v>
      </c>
      <c r="F74" s="27">
        <v>0</v>
      </c>
      <c r="G74" s="27">
        <v>0</v>
      </c>
      <c r="H74" s="34">
        <f t="shared" si="13"/>
        <v>0</v>
      </c>
    </row>
    <row r="75" spans="1:9" s="37" customFormat="1" x14ac:dyDescent="0.25">
      <c r="A75" s="23"/>
      <c r="B75" s="45" t="s">
        <v>73</v>
      </c>
      <c r="C75" s="27">
        <v>0</v>
      </c>
      <c r="D75" s="27">
        <v>0</v>
      </c>
      <c r="E75" s="27">
        <f t="shared" si="14"/>
        <v>0</v>
      </c>
      <c r="F75" s="27">
        <v>0</v>
      </c>
      <c r="G75" s="27">
        <v>0</v>
      </c>
      <c r="H75" s="34">
        <f t="shared" si="13"/>
        <v>0</v>
      </c>
    </row>
    <row r="76" spans="1:9" s="16" customFormat="1" x14ac:dyDescent="0.25">
      <c r="A76" s="23"/>
      <c r="B76" s="44" t="s">
        <v>74</v>
      </c>
      <c r="C76" s="25">
        <v>388048359</v>
      </c>
      <c r="D76" s="25">
        <v>0</v>
      </c>
      <c r="E76" s="25">
        <f t="shared" si="14"/>
        <v>388048359</v>
      </c>
      <c r="F76" s="25">
        <v>194439253</v>
      </c>
      <c r="G76" s="25">
        <v>194439253</v>
      </c>
      <c r="H76" s="25">
        <f t="shared" si="13"/>
        <v>193609106</v>
      </c>
    </row>
    <row r="77" spans="1:9" s="16" customFormat="1" x14ac:dyDescent="0.25">
      <c r="A77" s="23"/>
      <c r="B77" s="45" t="s">
        <v>75</v>
      </c>
      <c r="C77" s="27">
        <v>0</v>
      </c>
      <c r="D77" s="27">
        <v>0</v>
      </c>
      <c r="E77" s="27">
        <f t="shared" si="14"/>
        <v>0</v>
      </c>
      <c r="F77" s="27">
        <v>0</v>
      </c>
      <c r="G77" s="27">
        <v>0</v>
      </c>
      <c r="H77" s="34">
        <f t="shared" si="13"/>
        <v>0</v>
      </c>
    </row>
    <row r="78" spans="1:9" s="16" customFormat="1" ht="24.75" x14ac:dyDescent="0.25">
      <c r="A78" s="23"/>
      <c r="B78" s="31" t="s">
        <v>76</v>
      </c>
      <c r="C78" s="25">
        <v>78000000</v>
      </c>
      <c r="D78" s="25">
        <v>-73000000</v>
      </c>
      <c r="E78" s="46">
        <f t="shared" si="14"/>
        <v>5000000</v>
      </c>
      <c r="F78" s="27">
        <v>0</v>
      </c>
      <c r="G78" s="27">
        <v>0</v>
      </c>
      <c r="H78" s="26">
        <f t="shared" si="13"/>
        <v>5000000</v>
      </c>
    </row>
    <row r="79" spans="1:9" s="16" customFormat="1" ht="6" customHeight="1" x14ac:dyDescent="0.25">
      <c r="A79" s="13"/>
      <c r="B79" s="13"/>
      <c r="C79" s="28"/>
      <c r="D79" s="47"/>
      <c r="E79" s="28"/>
      <c r="F79" s="28"/>
      <c r="G79" s="28"/>
      <c r="H79" s="30"/>
    </row>
    <row r="80" spans="1:9" s="16" customFormat="1" x14ac:dyDescent="0.25">
      <c r="A80" s="20" t="s">
        <v>77</v>
      </c>
      <c r="B80" s="20"/>
      <c r="C80" s="21">
        <f>SUM(C81:C83)</f>
        <v>0</v>
      </c>
      <c r="D80" s="21">
        <f>SUM(D81:D83)</f>
        <v>0</v>
      </c>
      <c r="E80" s="21">
        <f>SUM(C80+D80)</f>
        <v>0</v>
      </c>
      <c r="F80" s="21">
        <f>SUM(F81:F83)</f>
        <v>0</v>
      </c>
      <c r="G80" s="21">
        <f>SUM(G81:G83)</f>
        <v>0</v>
      </c>
      <c r="H80" s="21">
        <f>SUM(E80-F80)</f>
        <v>0</v>
      </c>
    </row>
    <row r="81" spans="1:8" s="16" customFormat="1" x14ac:dyDescent="0.25">
      <c r="A81" s="23"/>
      <c r="B81" s="23" t="s">
        <v>78</v>
      </c>
      <c r="C81" s="27">
        <v>0</v>
      </c>
      <c r="D81" s="27">
        <v>0</v>
      </c>
      <c r="E81" s="27">
        <f t="shared" ref="E81:E83" si="15">SUM(C81+D81)</f>
        <v>0</v>
      </c>
      <c r="F81" s="27">
        <v>0</v>
      </c>
      <c r="G81" s="27">
        <v>0</v>
      </c>
      <c r="H81" s="34">
        <f t="shared" ref="H81:H83" si="16">SUM(E81-F81)</f>
        <v>0</v>
      </c>
    </row>
    <row r="82" spans="1:8" s="16" customFormat="1" x14ac:dyDescent="0.25">
      <c r="A82" s="23"/>
      <c r="B82" s="23" t="s">
        <v>79</v>
      </c>
      <c r="C82" s="25">
        <v>0</v>
      </c>
      <c r="D82" s="25">
        <v>0</v>
      </c>
      <c r="E82" s="27">
        <f t="shared" si="15"/>
        <v>0</v>
      </c>
      <c r="F82" s="27">
        <v>0</v>
      </c>
      <c r="G82" s="27">
        <v>0</v>
      </c>
      <c r="H82" s="27">
        <f t="shared" si="16"/>
        <v>0</v>
      </c>
    </row>
    <row r="83" spans="1:8" s="16" customFormat="1" x14ac:dyDescent="0.25">
      <c r="A83" s="23"/>
      <c r="B83" s="23" t="s">
        <v>80</v>
      </c>
      <c r="C83" s="25">
        <v>0</v>
      </c>
      <c r="D83" s="25">
        <v>0</v>
      </c>
      <c r="E83" s="25">
        <f t="shared" si="15"/>
        <v>0</v>
      </c>
      <c r="F83" s="25">
        <v>0</v>
      </c>
      <c r="G83" s="25">
        <v>0</v>
      </c>
      <c r="H83" s="27">
        <f t="shared" si="16"/>
        <v>0</v>
      </c>
    </row>
    <row r="84" spans="1:8" s="16" customFormat="1" ht="6" customHeight="1" x14ac:dyDescent="0.25">
      <c r="A84" s="13"/>
      <c r="B84" s="13"/>
      <c r="C84" s="28"/>
      <c r="D84" s="47"/>
      <c r="E84" s="28"/>
      <c r="F84" s="28"/>
      <c r="G84" s="28"/>
      <c r="H84" s="30"/>
    </row>
    <row r="85" spans="1:8" s="16" customFormat="1" x14ac:dyDescent="0.25">
      <c r="A85" s="20" t="s">
        <v>81</v>
      </c>
      <c r="B85" s="20"/>
      <c r="C85" s="48">
        <f>SUM(C86:C92)</f>
        <v>0</v>
      </c>
      <c r="D85" s="21">
        <f>SUM(D86:D92)</f>
        <v>605265</v>
      </c>
      <c r="E85" s="21">
        <f>SUM(C85+D85)</f>
        <v>605265</v>
      </c>
      <c r="F85" s="21">
        <f>SUM(F86:F92)</f>
        <v>395981</v>
      </c>
      <c r="G85" s="21">
        <f>SUM(G86:G92)</f>
        <v>395981</v>
      </c>
      <c r="H85" s="21">
        <f>SUM(E85-F85)</f>
        <v>209284</v>
      </c>
    </row>
    <row r="86" spans="1:8" s="16" customFormat="1" x14ac:dyDescent="0.25">
      <c r="A86" s="23"/>
      <c r="B86" s="23" t="s">
        <v>82</v>
      </c>
      <c r="C86" s="27">
        <v>0</v>
      </c>
      <c r="D86" s="27">
        <v>0</v>
      </c>
      <c r="E86" s="27">
        <f t="shared" ref="E86:E90" si="17">SUM(C86+D86)</f>
        <v>0</v>
      </c>
      <c r="F86" s="27">
        <v>0</v>
      </c>
      <c r="G86" s="27">
        <v>0</v>
      </c>
      <c r="H86" s="34">
        <f t="shared" ref="H86:H91" si="18">SUM(E86-F86)</f>
        <v>0</v>
      </c>
    </row>
    <row r="87" spans="1:8" s="16" customFormat="1" x14ac:dyDescent="0.25">
      <c r="A87" s="23"/>
      <c r="B87" s="23" t="s">
        <v>83</v>
      </c>
      <c r="C87" s="27">
        <v>0</v>
      </c>
      <c r="D87" s="27">
        <v>0</v>
      </c>
      <c r="E87" s="27">
        <f t="shared" si="17"/>
        <v>0</v>
      </c>
      <c r="F87" s="27">
        <v>0</v>
      </c>
      <c r="G87" s="27">
        <v>0</v>
      </c>
      <c r="H87" s="34">
        <f t="shared" si="18"/>
        <v>0</v>
      </c>
    </row>
    <row r="88" spans="1:8" s="16" customFormat="1" x14ac:dyDescent="0.25">
      <c r="A88" s="23"/>
      <c r="B88" s="23" t="s">
        <v>84</v>
      </c>
      <c r="C88" s="27">
        <v>0</v>
      </c>
      <c r="D88" s="27">
        <v>0</v>
      </c>
      <c r="E88" s="27">
        <f t="shared" si="17"/>
        <v>0</v>
      </c>
      <c r="F88" s="27">
        <v>0</v>
      </c>
      <c r="G88" s="27">
        <v>0</v>
      </c>
      <c r="H88" s="34">
        <f t="shared" si="18"/>
        <v>0</v>
      </c>
    </row>
    <row r="89" spans="1:8" s="16" customFormat="1" x14ac:dyDescent="0.25">
      <c r="A89" s="23"/>
      <c r="B89" s="23" t="s">
        <v>85</v>
      </c>
      <c r="C89" s="27">
        <v>0</v>
      </c>
      <c r="D89" s="27">
        <v>0</v>
      </c>
      <c r="E89" s="27">
        <f t="shared" si="17"/>
        <v>0</v>
      </c>
      <c r="F89" s="27">
        <v>0</v>
      </c>
      <c r="G89" s="27">
        <v>0</v>
      </c>
      <c r="H89" s="34">
        <f t="shared" si="18"/>
        <v>0</v>
      </c>
    </row>
    <row r="90" spans="1:8" s="16" customFormat="1" x14ac:dyDescent="0.25">
      <c r="A90" s="23"/>
      <c r="B90" s="23" t="s">
        <v>86</v>
      </c>
      <c r="C90" s="27">
        <v>0</v>
      </c>
      <c r="D90" s="27">
        <v>0</v>
      </c>
      <c r="E90" s="27">
        <f t="shared" si="17"/>
        <v>0</v>
      </c>
      <c r="F90" s="27">
        <v>0</v>
      </c>
      <c r="G90" s="27">
        <v>0</v>
      </c>
      <c r="H90" s="34">
        <f t="shared" si="18"/>
        <v>0</v>
      </c>
    </row>
    <row r="91" spans="1:8" s="16" customFormat="1" x14ac:dyDescent="0.25">
      <c r="A91" s="23"/>
      <c r="B91" s="23" t="s">
        <v>87</v>
      </c>
      <c r="C91" s="27">
        <v>0</v>
      </c>
      <c r="D91" s="27">
        <v>0</v>
      </c>
      <c r="E91" s="27">
        <f>SUM(C91+D91)</f>
        <v>0</v>
      </c>
      <c r="F91" s="27">
        <v>0</v>
      </c>
      <c r="G91" s="27">
        <v>0</v>
      </c>
      <c r="H91" s="34">
        <f t="shared" si="18"/>
        <v>0</v>
      </c>
    </row>
    <row r="92" spans="1:8" s="16" customFormat="1" x14ac:dyDescent="0.25">
      <c r="A92" s="49"/>
      <c r="B92" s="50" t="s">
        <v>88</v>
      </c>
      <c r="C92" s="25">
        <v>0</v>
      </c>
      <c r="D92" s="51">
        <v>605265</v>
      </c>
      <c r="E92" s="25">
        <f>SUM(C92+D92)</f>
        <v>605265</v>
      </c>
      <c r="F92" s="25">
        <v>395981</v>
      </c>
      <c r="G92" s="25">
        <v>395981</v>
      </c>
      <c r="H92" s="25">
        <f>SUM(E92-F92)</f>
        <v>209284</v>
      </c>
    </row>
    <row r="93" spans="1:8" s="16" customFormat="1" x14ac:dyDescent="0.25">
      <c r="A93" s="52" t="s">
        <v>89</v>
      </c>
      <c r="B93" s="52"/>
      <c r="C93" s="53"/>
      <c r="D93" s="53"/>
      <c r="E93" s="53"/>
      <c r="F93" s="53"/>
      <c r="G93" s="53"/>
      <c r="H93" s="54"/>
    </row>
    <row r="94" spans="1:8" x14ac:dyDescent="0.25">
      <c r="A94" s="55"/>
      <c r="B94" s="55"/>
      <c r="C94" s="56"/>
      <c r="D94" s="21"/>
      <c r="E94" s="21"/>
      <c r="F94" s="21"/>
      <c r="G94" s="21"/>
      <c r="H94" s="57"/>
    </row>
    <row r="95" spans="1:8" x14ac:dyDescent="0.25">
      <c r="A95" s="55"/>
      <c r="B95" s="55"/>
      <c r="C95" s="56"/>
      <c r="D95" s="21"/>
      <c r="E95" s="56"/>
      <c r="F95" s="21"/>
      <c r="G95" s="56"/>
      <c r="H95" s="55"/>
    </row>
    <row r="96" spans="1:8" x14ac:dyDescent="0.25">
      <c r="A96" s="55"/>
      <c r="B96" s="55"/>
      <c r="C96" s="21"/>
      <c r="D96" s="21"/>
      <c r="E96" s="21"/>
      <c r="F96" s="21"/>
      <c r="G96" s="21"/>
      <c r="H96" s="21"/>
    </row>
    <row r="97" spans="1:8" x14ac:dyDescent="0.25">
      <c r="A97" s="55"/>
      <c r="B97" s="55"/>
      <c r="C97" s="56"/>
      <c r="D97" s="21"/>
      <c r="E97" s="21"/>
      <c r="F97" s="21"/>
      <c r="G97" s="21"/>
      <c r="H97" s="57"/>
    </row>
    <row r="98" spans="1:8" x14ac:dyDescent="0.25">
      <c r="A98" s="55"/>
      <c r="B98" s="55"/>
      <c r="C98" s="56"/>
      <c r="D98" s="21"/>
      <c r="E98" s="21"/>
      <c r="F98" s="21"/>
      <c r="G98" s="21"/>
      <c r="H98" s="57"/>
    </row>
    <row r="99" spans="1:8" x14ac:dyDescent="0.25">
      <c r="A99" s="55"/>
      <c r="B99" s="55"/>
      <c r="C99" s="21"/>
      <c r="D99" s="21"/>
      <c r="E99" s="21"/>
      <c r="F99" s="21"/>
      <c r="G99" s="21"/>
      <c r="H99" s="57"/>
    </row>
    <row r="100" spans="1:8" x14ac:dyDescent="0.25">
      <c r="A100" s="55"/>
      <c r="B100" s="55"/>
      <c r="C100" s="56"/>
      <c r="D100" s="21"/>
      <c r="E100" s="21"/>
      <c r="F100" s="21"/>
      <c r="G100" s="21"/>
      <c r="H100" s="57"/>
    </row>
    <row r="101" spans="1:8" x14ac:dyDescent="0.25">
      <c r="A101" s="55"/>
      <c r="B101" s="55"/>
      <c r="C101" s="56"/>
      <c r="D101" s="21"/>
      <c r="E101" s="21"/>
      <c r="F101" s="21"/>
      <c r="G101" s="21"/>
      <c r="H101" s="57"/>
    </row>
    <row r="102" spans="1:8" x14ac:dyDescent="0.25">
      <c r="A102" s="55"/>
      <c r="B102" s="55"/>
      <c r="C102" s="56"/>
      <c r="D102" s="21"/>
      <c r="E102" s="21"/>
      <c r="F102" s="21"/>
      <c r="G102" s="21"/>
      <c r="H102" s="57"/>
    </row>
    <row r="103" spans="1:8" x14ac:dyDescent="0.25">
      <c r="D103" s="21"/>
      <c r="E103" s="21"/>
      <c r="F103" s="21"/>
      <c r="G103" s="21"/>
      <c r="H103" s="57"/>
    </row>
    <row r="104" spans="1:8" x14ac:dyDescent="0.25">
      <c r="D104" s="21"/>
      <c r="E104" s="21"/>
      <c r="F104" s="21"/>
      <c r="G104" s="21"/>
      <c r="H104" s="57"/>
    </row>
    <row r="105" spans="1:8" x14ac:dyDescent="0.25">
      <c r="G105" s="21"/>
    </row>
    <row r="106" spans="1:8" x14ac:dyDescent="0.25">
      <c r="G106" s="21"/>
    </row>
  </sheetData>
  <mergeCells count="19">
    <mergeCell ref="A93:B93"/>
    <mergeCell ref="A44:B44"/>
    <mergeCell ref="A55:B55"/>
    <mergeCell ref="A66:B66"/>
    <mergeCell ref="A71:B71"/>
    <mergeCell ref="A80:B80"/>
    <mergeCell ref="A85:B85"/>
    <mergeCell ref="A7:B9"/>
    <mergeCell ref="C7:G7"/>
    <mergeCell ref="H7:H8"/>
    <mergeCell ref="A13:B13"/>
    <mergeCell ref="A22:B22"/>
    <mergeCell ref="A33:B3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2021-08-26T18:51:47Z</dcterms:created>
  <dcterms:modified xsi:type="dcterms:W3CDTF">2021-08-26T18:51:47Z</dcterms:modified>
</cp:coreProperties>
</file>