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15030" windowHeight="808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F63" i="1" s="1"/>
  <c r="D64" i="1"/>
  <c r="D63" i="1"/>
  <c r="F58" i="1"/>
  <c r="D58" i="1"/>
  <c r="F56" i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D9" i="1"/>
  <c r="D40" i="1" s="1"/>
  <c r="D72" i="1" s="1"/>
  <c r="F70" i="1" l="1"/>
  <c r="F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<sst xmlns="http://schemas.openxmlformats.org/spreadsheetml/2006/main" count="64" uniqueCount="56">
  <si>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</si>
  <si>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EJECUTIVO</t>
  </si>
  <si>
    <t>ESTADO DE FLUJOS DE EFECTIVO CONSOLIDADO</t>
  </si>
  <si>
    <t>DEL 1 DE ENERO AL 31 DE MARZO DE 2021</t>
  </si>
  <si>
    <t>( Pesos )</t>
  </si>
  <si>
    <t>CONCEPTO</t>
  </si>
  <si>
    <t>MAR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</si>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</sst>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3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Font="1" applyFill="1" applyBorder="1" applyAlignment="1">
      <alignment vertical="top"/>
    </xf>
    <xf numFmtId="3" fontId="9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3" fontId="12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>
      <alignment horizontal="justify" vertical="top" wrapText="1"/>
    </xf>
    <xf numFmtId="164" fontId="13" fillId="0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vertical="top"/>
    </xf>
    <xf numFmtId="0" fontId="14" fillId="0" borderId="0" xfId="1" applyNumberFormat="1" applyFont="1" applyFill="1" applyBorder="1" applyAlignment="1" applyProtection="1">
      <alignment vertical="top"/>
    </xf>
    <xf numFmtId="0" fontId="14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5" fillId="0" borderId="0" xfId="2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8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8" fillId="0" borderId="4" xfId="1" applyNumberFormat="1" applyFont="1" applyFill="1" applyBorder="1" applyAlignment="1" applyProtection="1">
      <alignment vertical="top"/>
    </xf>
    <xf numFmtId="0" fontId="8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8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  <xf numFmtId="0" fontId="4" fillId="0" borderId="0" xfId="3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39997558519241921"/>
    <pageSetUpPr fitToPage="1"/>
  </sheetPr>
  <dimension ref="A1:I83"/>
  <sheetViews>
    <sheetView showGridLines="0" tabSelected="1" workbookViewId="0">
      <selection activeCell="A77" sqref="A77:XFD8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6" style="3" customWidth="1"/>
    <col min="4" max="4" width="24.7109375" style="3" customWidth="1"/>
    <col min="5" max="5" width="1.7109375" style="3" customWidth="1"/>
    <col min="6" max="6" width="24.7109375" style="3" customWidth="1"/>
    <col min="7" max="7" width="1.7109375" style="3" customWidth="1"/>
    <col min="8" max="16384" width="11.42578125" style="62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3" customHeight="1" x14ac:dyDescent="0.25">
      <c r="A7" s="13"/>
      <c r="B7" s="13"/>
      <c r="C7" s="13"/>
      <c r="D7" s="14"/>
      <c r="E7" s="14"/>
      <c r="F7" s="14"/>
      <c r="H7" s="2"/>
    </row>
    <row r="8" spans="1:8" s="2" customFormat="1" x14ac:dyDescent="0.2">
      <c r="A8" s="15" t="s">
        <v>8</v>
      </c>
      <c r="B8" s="16"/>
      <c r="C8" s="16"/>
      <c r="D8" s="17"/>
      <c r="E8" s="17"/>
      <c r="F8" s="17"/>
      <c r="G8" s="18"/>
    </row>
    <row r="9" spans="1:8" s="2" customFormat="1" ht="12.75" x14ac:dyDescent="0.2">
      <c r="A9" s="16"/>
      <c r="B9" s="16" t="s">
        <v>9</v>
      </c>
      <c r="C9" s="16"/>
      <c r="D9" s="19">
        <f>SUM(D10:D20)</f>
        <v>26239277355</v>
      </c>
      <c r="E9" s="19"/>
      <c r="F9" s="19">
        <f>SUM(F10:F20)</f>
        <v>103873670476</v>
      </c>
      <c r="G9" s="18"/>
    </row>
    <row r="10" spans="1:8" s="2" customFormat="1" ht="12.75" x14ac:dyDescent="0.2">
      <c r="A10" s="20"/>
      <c r="B10" s="20"/>
      <c r="C10" s="20" t="s">
        <v>10</v>
      </c>
      <c r="D10" s="21">
        <v>701699290</v>
      </c>
      <c r="E10" s="21"/>
      <c r="F10" s="21">
        <v>1721268176</v>
      </c>
      <c r="G10" s="18"/>
    </row>
    <row r="11" spans="1:8" s="2" customFormat="1" ht="12.75" x14ac:dyDescent="0.2">
      <c r="A11" s="20"/>
      <c r="B11" s="20"/>
      <c r="C11" s="20" t="s">
        <v>11</v>
      </c>
      <c r="D11" s="21">
        <v>0</v>
      </c>
      <c r="E11" s="21"/>
      <c r="F11" s="21">
        <v>0</v>
      </c>
      <c r="G11" s="18"/>
    </row>
    <row r="12" spans="1:8" s="2" customFormat="1" ht="12.75" customHeight="1" x14ac:dyDescent="0.2">
      <c r="A12" s="20"/>
      <c r="B12" s="20"/>
      <c r="C12" s="20" t="s">
        <v>12</v>
      </c>
      <c r="D12" s="21">
        <v>0</v>
      </c>
      <c r="E12" s="21"/>
      <c r="F12" s="21">
        <v>0</v>
      </c>
      <c r="G12" s="18"/>
    </row>
    <row r="13" spans="1:8" s="2" customFormat="1" ht="12.75" x14ac:dyDescent="0.2">
      <c r="A13" s="20"/>
      <c r="B13" s="20"/>
      <c r="C13" s="20" t="s">
        <v>13</v>
      </c>
      <c r="D13" s="21">
        <v>606011118</v>
      </c>
      <c r="E13" s="21"/>
      <c r="F13" s="21">
        <v>1475439477</v>
      </c>
      <c r="G13" s="18"/>
    </row>
    <row r="14" spans="1:8" s="2" customFormat="1" ht="12.75" x14ac:dyDescent="0.2">
      <c r="A14" s="20"/>
      <c r="B14" s="20"/>
      <c r="C14" s="20" t="s">
        <v>14</v>
      </c>
      <c r="D14" s="21">
        <v>62047022</v>
      </c>
      <c r="E14" s="21"/>
      <c r="F14" s="21">
        <v>377059141</v>
      </c>
      <c r="G14" s="18"/>
    </row>
    <row r="15" spans="1:8" s="2" customFormat="1" ht="12.75" x14ac:dyDescent="0.2">
      <c r="A15" s="20"/>
      <c r="B15" s="20"/>
      <c r="C15" s="20" t="s">
        <v>15</v>
      </c>
      <c r="D15" s="21">
        <v>79123336</v>
      </c>
      <c r="E15" s="21"/>
      <c r="F15" s="21">
        <v>1370758337</v>
      </c>
      <c r="G15" s="18"/>
    </row>
    <row r="16" spans="1:8" s="2" customFormat="1" ht="12.75" x14ac:dyDescent="0.2">
      <c r="A16" s="20"/>
      <c r="B16" s="20"/>
      <c r="C16" s="20" t="s">
        <v>16</v>
      </c>
      <c r="D16" s="21">
        <v>13547877</v>
      </c>
      <c r="E16" s="21"/>
      <c r="F16" s="21">
        <v>161865280</v>
      </c>
      <c r="G16" s="18"/>
    </row>
    <row r="17" spans="1:9" s="2" customFormat="1" ht="12.75" x14ac:dyDescent="0.2">
      <c r="A17" s="16"/>
      <c r="B17" s="16"/>
      <c r="C17" s="22" t="s">
        <v>17</v>
      </c>
      <c r="D17" s="21">
        <v>22597821518</v>
      </c>
      <c r="E17" s="23"/>
      <c r="F17" s="21">
        <v>87194791310</v>
      </c>
      <c r="G17" s="18"/>
    </row>
    <row r="18" spans="1:9" s="2" customFormat="1" ht="12.75" x14ac:dyDescent="0.2">
      <c r="A18" s="16"/>
      <c r="B18" s="16"/>
      <c r="C18" s="22"/>
      <c r="D18" s="23"/>
      <c r="E18" s="23"/>
      <c r="F18" s="23"/>
      <c r="G18" s="18"/>
    </row>
    <row r="19" spans="1:9" s="2" customFormat="1" ht="12.75" x14ac:dyDescent="0.2">
      <c r="A19" s="16"/>
      <c r="B19" s="16"/>
      <c r="C19" s="24" t="s">
        <v>18</v>
      </c>
      <c r="D19" s="21">
        <v>2178935133</v>
      </c>
      <c r="E19" s="23"/>
      <c r="F19" s="21">
        <v>11571740551</v>
      </c>
      <c r="G19" s="18"/>
    </row>
    <row r="20" spans="1:9" s="27" customFormat="1" ht="12.75" x14ac:dyDescent="0.2">
      <c r="A20" s="16"/>
      <c r="B20" s="16"/>
      <c r="C20" s="24" t="s">
        <v>19</v>
      </c>
      <c r="D20" s="25">
        <v>92061</v>
      </c>
      <c r="E20" s="25"/>
      <c r="F20" s="25">
        <v>748204</v>
      </c>
      <c r="G20" s="26"/>
    </row>
    <row r="21" spans="1:9" s="2" customFormat="1" ht="5.25" customHeight="1" x14ac:dyDescent="0.2">
      <c r="A21" s="28"/>
      <c r="B21" s="28"/>
      <c r="C21" s="28"/>
      <c r="D21" s="21"/>
      <c r="E21" s="21"/>
      <c r="F21" s="21"/>
      <c r="G21" s="18"/>
    </row>
    <row r="22" spans="1:9" s="2" customFormat="1" ht="12.75" x14ac:dyDescent="0.2">
      <c r="A22" s="28"/>
      <c r="B22" s="28" t="s">
        <v>20</v>
      </c>
      <c r="C22" s="28"/>
      <c r="D22" s="19">
        <f>SUM(D23:D38)</f>
        <v>14535922636</v>
      </c>
      <c r="E22" s="19"/>
      <c r="F22" s="19">
        <f>SUM(F23:F38)</f>
        <v>64582160730</v>
      </c>
      <c r="G22" s="18"/>
    </row>
    <row r="23" spans="1:9" s="11" customFormat="1" ht="12.75" x14ac:dyDescent="0.25">
      <c r="A23" s="16"/>
      <c r="B23" s="16"/>
      <c r="C23" s="24" t="s">
        <v>21</v>
      </c>
      <c r="D23" s="23">
        <v>6709236100</v>
      </c>
      <c r="E23" s="23"/>
      <c r="F23" s="23">
        <v>32462997428</v>
      </c>
      <c r="G23" s="18"/>
    </row>
    <row r="24" spans="1:9" s="11" customFormat="1" ht="12.75" x14ac:dyDescent="0.25">
      <c r="A24" s="16"/>
      <c r="B24" s="16"/>
      <c r="C24" s="24" t="s">
        <v>22</v>
      </c>
      <c r="D24" s="23">
        <v>127083436</v>
      </c>
      <c r="E24" s="23"/>
      <c r="F24" s="23">
        <v>770175350</v>
      </c>
      <c r="G24" s="18"/>
    </row>
    <row r="25" spans="1:9" s="11" customFormat="1" ht="12.75" x14ac:dyDescent="0.25">
      <c r="A25" s="16"/>
      <c r="B25" s="16"/>
      <c r="C25" s="24" t="s">
        <v>23</v>
      </c>
      <c r="D25" s="23">
        <v>231839324</v>
      </c>
      <c r="E25" s="23"/>
      <c r="F25" s="23">
        <v>1967193690</v>
      </c>
      <c r="G25" s="18"/>
    </row>
    <row r="26" spans="1:9" s="2" customFormat="1" ht="12.75" x14ac:dyDescent="0.2">
      <c r="A26" s="29"/>
      <c r="B26" s="29"/>
      <c r="C26" s="24" t="s">
        <v>24</v>
      </c>
      <c r="D26" s="25">
        <v>1242743</v>
      </c>
      <c r="E26" s="25"/>
      <c r="F26" s="25">
        <v>2467256</v>
      </c>
      <c r="G26" s="18"/>
    </row>
    <row r="27" spans="1:9" s="2" customFormat="1" ht="12.75" x14ac:dyDescent="0.2">
      <c r="A27" s="29"/>
      <c r="B27" s="29"/>
      <c r="C27" s="24" t="s">
        <v>25</v>
      </c>
      <c r="D27" s="25">
        <v>30520422</v>
      </c>
      <c r="E27" s="25"/>
      <c r="F27" s="25">
        <v>294478770</v>
      </c>
      <c r="G27" s="18"/>
    </row>
    <row r="28" spans="1:9" s="2" customFormat="1" ht="12.75" x14ac:dyDescent="0.2">
      <c r="A28" s="29"/>
      <c r="B28" s="29"/>
      <c r="C28" s="24" t="s">
        <v>26</v>
      </c>
      <c r="D28" s="25">
        <v>25135957</v>
      </c>
      <c r="E28" s="25"/>
      <c r="F28" s="25">
        <v>372209779</v>
      </c>
      <c r="G28" s="18"/>
    </row>
    <row r="29" spans="1:9" s="2" customFormat="1" ht="12.75" x14ac:dyDescent="0.2">
      <c r="A29" s="29"/>
      <c r="B29" s="29"/>
      <c r="C29" s="24" t="s">
        <v>27</v>
      </c>
      <c r="D29" s="25">
        <v>46647166</v>
      </c>
      <c r="E29" s="25"/>
      <c r="F29" s="25">
        <v>1137774543</v>
      </c>
      <c r="G29" s="18"/>
    </row>
    <row r="30" spans="1:9" s="2" customFormat="1" ht="12.75" x14ac:dyDescent="0.2">
      <c r="A30" s="29"/>
      <c r="B30" s="29"/>
      <c r="C30" s="24" t="s">
        <v>28</v>
      </c>
      <c r="D30" s="25">
        <v>371732318</v>
      </c>
      <c r="E30" s="25"/>
      <c r="F30" s="25">
        <v>2016076954</v>
      </c>
      <c r="G30" s="18"/>
      <c r="I30" s="30"/>
    </row>
    <row r="31" spans="1:9" s="2" customFormat="1" ht="12.75" x14ac:dyDescent="0.2">
      <c r="A31" s="29"/>
      <c r="B31" s="29"/>
      <c r="C31" s="31" t="s">
        <v>29</v>
      </c>
      <c r="D31" s="25">
        <v>0</v>
      </c>
      <c r="E31" s="25"/>
      <c r="F31" s="25">
        <v>40941639</v>
      </c>
      <c r="G31" s="18"/>
      <c r="I31" s="30"/>
    </row>
    <row r="32" spans="1:9" s="2" customFormat="1" ht="12.75" customHeight="1" x14ac:dyDescent="0.2">
      <c r="A32" s="29"/>
      <c r="B32" s="29"/>
      <c r="C32" s="31" t="s">
        <v>30</v>
      </c>
      <c r="D32" s="25">
        <v>0</v>
      </c>
      <c r="E32" s="25"/>
      <c r="F32" s="25">
        <v>0</v>
      </c>
      <c r="G32" s="18"/>
      <c r="I32" s="30"/>
    </row>
    <row r="33" spans="1:9" s="2" customFormat="1" ht="12.75" customHeight="1" x14ac:dyDescent="0.2">
      <c r="A33" s="29"/>
      <c r="B33" s="29"/>
      <c r="C33" s="31" t="s">
        <v>31</v>
      </c>
      <c r="D33" s="25">
        <v>0</v>
      </c>
      <c r="E33" s="25"/>
      <c r="F33" s="25">
        <v>0</v>
      </c>
      <c r="G33" s="18"/>
      <c r="I33" s="30"/>
    </row>
    <row r="34" spans="1:9" s="2" customFormat="1" ht="12.75" customHeight="1" x14ac:dyDescent="0.2">
      <c r="A34" s="29"/>
      <c r="B34" s="29"/>
      <c r="C34" s="31" t="s">
        <v>32</v>
      </c>
      <c r="D34" s="25">
        <v>0</v>
      </c>
      <c r="E34" s="25"/>
      <c r="F34" s="25">
        <v>0</v>
      </c>
      <c r="G34" s="18"/>
      <c r="I34" s="30"/>
    </row>
    <row r="35" spans="1:9" s="2" customFormat="1" ht="12.75" x14ac:dyDescent="0.2">
      <c r="A35" s="29"/>
      <c r="B35" s="29"/>
      <c r="C35" s="24" t="s">
        <v>33</v>
      </c>
      <c r="D35" s="25">
        <v>1950525301</v>
      </c>
      <c r="E35" s="25"/>
      <c r="F35" s="25">
        <v>7455116169</v>
      </c>
      <c r="G35" s="18"/>
    </row>
    <row r="36" spans="1:9" s="2" customFormat="1" ht="12.75" x14ac:dyDescent="0.2">
      <c r="A36" s="29"/>
      <c r="B36" s="29"/>
      <c r="C36" s="24" t="s">
        <v>34</v>
      </c>
      <c r="D36" s="25">
        <v>4664721300</v>
      </c>
      <c r="E36" s="25"/>
      <c r="F36" s="25">
        <v>16350395396</v>
      </c>
      <c r="G36" s="18"/>
    </row>
    <row r="37" spans="1:9" s="2" customFormat="1" ht="12.75" customHeight="1" x14ac:dyDescent="0.2">
      <c r="A37" s="29"/>
      <c r="B37" s="29"/>
      <c r="C37" s="24" t="s">
        <v>35</v>
      </c>
      <c r="D37" s="25">
        <v>0</v>
      </c>
      <c r="E37" s="25"/>
      <c r="F37" s="25">
        <v>0</v>
      </c>
      <c r="G37" s="18"/>
    </row>
    <row r="38" spans="1:9" s="2" customFormat="1" ht="12.75" x14ac:dyDescent="0.2">
      <c r="A38" s="32"/>
      <c r="B38" s="32"/>
      <c r="C38" s="33" t="s">
        <v>36</v>
      </c>
      <c r="D38" s="25">
        <v>377238569</v>
      </c>
      <c r="E38" s="25"/>
      <c r="F38" s="25">
        <v>1712333756</v>
      </c>
      <c r="G38" s="18"/>
    </row>
    <row r="39" spans="1:9" s="3" customFormat="1" ht="5.0999999999999996" customHeight="1" x14ac:dyDescent="0.25">
      <c r="A39" s="34"/>
      <c r="B39" s="34"/>
      <c r="C39" s="34"/>
      <c r="D39" s="35"/>
      <c r="E39" s="35"/>
      <c r="F39" s="35"/>
      <c r="G39" s="36"/>
      <c r="H39" s="2"/>
    </row>
    <row r="40" spans="1:9" s="3" customFormat="1" x14ac:dyDescent="0.25">
      <c r="A40" s="37" t="s">
        <v>37</v>
      </c>
      <c r="B40" s="28"/>
      <c r="C40" s="28"/>
      <c r="D40" s="19">
        <f>SUM(D9-D22)</f>
        <v>11703354719</v>
      </c>
      <c r="E40" s="19"/>
      <c r="F40" s="19">
        <f>SUM(F9-F22)</f>
        <v>39291509746</v>
      </c>
      <c r="G40" s="38"/>
      <c r="H40" s="39"/>
      <c r="I40" s="40"/>
    </row>
    <row r="41" spans="1:9" s="3" customFormat="1" ht="5.0999999999999996" customHeight="1" x14ac:dyDescent="0.25">
      <c r="A41" s="41"/>
      <c r="B41" s="41"/>
      <c r="C41" s="41"/>
      <c r="D41" s="35"/>
      <c r="E41" s="35"/>
      <c r="F41" s="35"/>
      <c r="G41" s="36"/>
      <c r="H41" s="2"/>
    </row>
    <row r="42" spans="1:9" s="2" customFormat="1" x14ac:dyDescent="0.2">
      <c r="A42" s="37" t="s">
        <v>38</v>
      </c>
      <c r="B42" s="28"/>
      <c r="C42" s="28"/>
      <c r="D42" s="42"/>
      <c r="E42" s="42"/>
      <c r="F42" s="42"/>
      <c r="G42" s="18"/>
    </row>
    <row r="43" spans="1:9" s="2" customFormat="1" ht="12.75" x14ac:dyDescent="0.2">
      <c r="A43" s="28"/>
      <c r="B43" s="28" t="s">
        <v>9</v>
      </c>
      <c r="C43" s="28"/>
      <c r="D43" s="19">
        <f>SUM(D44:D46)</f>
        <v>32512011627</v>
      </c>
      <c r="E43" s="19"/>
      <c r="F43" s="19">
        <f>SUM(F44:F46)</f>
        <v>7882932944</v>
      </c>
      <c r="G43" s="18"/>
      <c r="H43" s="30"/>
    </row>
    <row r="44" spans="1:9" s="2" customFormat="1" ht="12.75" x14ac:dyDescent="0.2">
      <c r="A44" s="43"/>
      <c r="B44" s="43"/>
      <c r="C44" s="43" t="s">
        <v>39</v>
      </c>
      <c r="D44" s="25">
        <v>0</v>
      </c>
      <c r="E44" s="25"/>
      <c r="F44" s="25">
        <v>5255846398</v>
      </c>
      <c r="G44" s="18"/>
      <c r="H44" s="44"/>
      <c r="I44" s="44"/>
    </row>
    <row r="45" spans="1:9" s="2" customFormat="1" ht="12.75" x14ac:dyDescent="0.2">
      <c r="A45" s="43"/>
      <c r="B45" s="43"/>
      <c r="C45" s="43" t="s">
        <v>40</v>
      </c>
      <c r="D45" s="25">
        <v>2600866</v>
      </c>
      <c r="E45" s="25"/>
      <c r="F45" s="25">
        <v>0</v>
      </c>
      <c r="G45" s="18"/>
      <c r="H45" s="45"/>
      <c r="I45" s="45"/>
    </row>
    <row r="46" spans="1:9" s="2" customFormat="1" ht="12.75" x14ac:dyDescent="0.2">
      <c r="A46" s="43"/>
      <c r="B46" s="43"/>
      <c r="C46" s="43" t="s">
        <v>41</v>
      </c>
      <c r="D46" s="25">
        <v>32509410761</v>
      </c>
      <c r="E46" s="25"/>
      <c r="F46" s="25">
        <v>2627086546</v>
      </c>
      <c r="G46" s="18"/>
      <c r="H46" s="44"/>
      <c r="I46" s="44"/>
    </row>
    <row r="47" spans="1:9" s="2" customFormat="1" ht="5.0999999999999996" customHeight="1" x14ac:dyDescent="0.2">
      <c r="A47" s="29"/>
      <c r="B47" s="29"/>
      <c r="C47" s="29"/>
      <c r="D47" s="21"/>
      <c r="E47" s="21"/>
      <c r="F47" s="21"/>
      <c r="G47" s="18"/>
    </row>
    <row r="48" spans="1:9" s="2" customFormat="1" ht="12.75" x14ac:dyDescent="0.2">
      <c r="A48" s="28"/>
      <c r="B48" s="28" t="s">
        <v>20</v>
      </c>
      <c r="C48" s="28"/>
      <c r="D48" s="19">
        <f>SUM(D49:D51)</f>
        <v>39976564043</v>
      </c>
      <c r="E48" s="19"/>
      <c r="F48" s="19">
        <f>SUM(F49:F51)</f>
        <v>43815370693</v>
      </c>
      <c r="G48" s="18"/>
    </row>
    <row r="49" spans="1:8" s="2" customFormat="1" ht="12.75" x14ac:dyDescent="0.2">
      <c r="A49" s="43"/>
      <c r="B49" s="43"/>
      <c r="C49" s="43" t="s">
        <v>39</v>
      </c>
      <c r="D49" s="25">
        <v>210582060</v>
      </c>
      <c r="E49" s="25"/>
      <c r="F49" s="25">
        <v>653866077</v>
      </c>
      <c r="G49" s="18"/>
    </row>
    <row r="50" spans="1:8" s="2" customFormat="1" ht="12.75" x14ac:dyDescent="0.2">
      <c r="A50" s="43"/>
      <c r="B50" s="43"/>
      <c r="C50" s="43" t="s">
        <v>40</v>
      </c>
      <c r="D50" s="25">
        <v>2431416</v>
      </c>
      <c r="E50" s="25"/>
      <c r="F50" s="25">
        <v>202467127</v>
      </c>
      <c r="G50" s="18"/>
    </row>
    <row r="51" spans="1:8" s="2" customFormat="1" ht="12.75" x14ac:dyDescent="0.2">
      <c r="A51" s="43"/>
      <c r="B51" s="43"/>
      <c r="C51" s="43" t="s">
        <v>42</v>
      </c>
      <c r="D51" s="25">
        <v>39763550567</v>
      </c>
      <c r="E51" s="25"/>
      <c r="F51" s="25">
        <v>42959037489</v>
      </c>
      <c r="G51" s="18"/>
    </row>
    <row r="52" spans="1:8" s="3" customFormat="1" ht="5.0999999999999996" customHeight="1" x14ac:dyDescent="0.25">
      <c r="A52" s="46"/>
      <c r="B52" s="46"/>
      <c r="C52" s="46"/>
      <c r="D52" s="47"/>
      <c r="E52" s="47"/>
      <c r="F52" s="47"/>
      <c r="G52" s="36"/>
      <c r="H52" s="2"/>
    </row>
    <row r="53" spans="1:8" s="3" customFormat="1" x14ac:dyDescent="0.25">
      <c r="A53" s="37" t="s">
        <v>43</v>
      </c>
      <c r="B53" s="28"/>
      <c r="C53" s="28"/>
      <c r="D53" s="19">
        <f>SUM(D43-D48)</f>
        <v>-7464552416</v>
      </c>
      <c r="E53" s="19"/>
      <c r="F53" s="19">
        <f>SUM(F43-F48)</f>
        <v>-35932437749</v>
      </c>
      <c r="G53" s="36"/>
      <c r="H53" s="2"/>
    </row>
    <row r="54" spans="1:8" s="3" customFormat="1" ht="5.0999999999999996" customHeight="1" x14ac:dyDescent="0.25">
      <c r="A54" s="34"/>
      <c r="B54" s="34"/>
      <c r="C54" s="34"/>
      <c r="D54" s="35"/>
      <c r="E54" s="35"/>
      <c r="F54" s="35"/>
      <c r="G54" s="36"/>
      <c r="H54" s="2"/>
    </row>
    <row r="55" spans="1:8" s="2" customFormat="1" x14ac:dyDescent="0.2">
      <c r="A55" s="37" t="s">
        <v>44</v>
      </c>
      <c r="B55" s="28"/>
      <c r="C55" s="28"/>
      <c r="D55" s="21"/>
      <c r="E55" s="21"/>
      <c r="F55" s="21"/>
      <c r="G55" s="18"/>
    </row>
    <row r="56" spans="1:8" s="2" customFormat="1" ht="12.75" x14ac:dyDescent="0.2">
      <c r="B56" s="28" t="s">
        <v>9</v>
      </c>
      <c r="C56" s="28"/>
      <c r="D56" s="19">
        <f>SUM(D59:D61)</f>
        <v>53002471</v>
      </c>
      <c r="E56" s="19"/>
      <c r="F56" s="19">
        <f>SUM(F59:F61)</f>
        <v>502705269</v>
      </c>
      <c r="G56" s="18"/>
    </row>
    <row r="57" spans="1:8" s="2" customFormat="1" ht="5.0999999999999996" customHeight="1" x14ac:dyDescent="0.2">
      <c r="B57" s="28"/>
      <c r="C57" s="28"/>
      <c r="D57" s="19"/>
      <c r="E57" s="19"/>
      <c r="F57" s="19"/>
      <c r="G57" s="18"/>
    </row>
    <row r="58" spans="1:8" s="2" customFormat="1" ht="12.75" x14ac:dyDescent="0.2">
      <c r="B58" s="43"/>
      <c r="C58" s="43" t="s">
        <v>45</v>
      </c>
      <c r="D58" s="19">
        <f>SUM(D59)</f>
        <v>-163306489</v>
      </c>
      <c r="E58" s="19"/>
      <c r="F58" s="19">
        <f>SUM(F59:F59)</f>
        <v>-147485307</v>
      </c>
      <c r="G58" s="18"/>
    </row>
    <row r="59" spans="1:8" s="2" customFormat="1" ht="12.75" x14ac:dyDescent="0.2">
      <c r="B59" s="28"/>
      <c r="C59" s="43" t="s">
        <v>46</v>
      </c>
      <c r="D59" s="25">
        <v>-163306489</v>
      </c>
      <c r="E59" s="25"/>
      <c r="F59" s="25">
        <v>-147485307</v>
      </c>
      <c r="G59" s="48"/>
    </row>
    <row r="60" spans="1:8" s="2" customFormat="1" ht="12.75" x14ac:dyDescent="0.2">
      <c r="B60" s="28"/>
      <c r="C60" s="43" t="s">
        <v>47</v>
      </c>
      <c r="D60" s="25">
        <v>0</v>
      </c>
      <c r="E60" s="25"/>
      <c r="F60" s="25">
        <v>0</v>
      </c>
      <c r="G60" s="48"/>
    </row>
    <row r="61" spans="1:8" s="2" customFormat="1" ht="12.75" x14ac:dyDescent="0.2">
      <c r="B61" s="43"/>
      <c r="C61" s="43" t="s">
        <v>48</v>
      </c>
      <c r="D61" s="25">
        <v>216308960</v>
      </c>
      <c r="E61" s="25"/>
      <c r="F61" s="25">
        <v>650190576</v>
      </c>
      <c r="G61" s="18"/>
    </row>
    <row r="62" spans="1:8" s="2" customFormat="1" ht="5.0999999999999996" customHeight="1" x14ac:dyDescent="0.2">
      <c r="B62" s="28"/>
      <c r="C62" s="28"/>
      <c r="D62" s="21"/>
      <c r="E62" s="21"/>
      <c r="F62" s="21"/>
      <c r="G62" s="18"/>
    </row>
    <row r="63" spans="1:8" s="2" customFormat="1" ht="12.75" x14ac:dyDescent="0.2">
      <c r="B63" s="28" t="s">
        <v>20</v>
      </c>
      <c r="C63" s="28"/>
      <c r="D63" s="19">
        <f>SUM(D65:D68)</f>
        <v>1686516333</v>
      </c>
      <c r="E63" s="19"/>
      <c r="F63" s="19">
        <f>F64+F68</f>
        <v>1357176517</v>
      </c>
      <c r="G63" s="18"/>
    </row>
    <row r="64" spans="1:8" s="2" customFormat="1" ht="12.75" x14ac:dyDescent="0.2">
      <c r="A64" s="43"/>
      <c r="C64" s="43" t="s">
        <v>49</v>
      </c>
      <c r="D64" s="19">
        <f>SUM(D66:D66)</f>
        <v>193098010</v>
      </c>
      <c r="E64" s="19"/>
      <c r="F64" s="19">
        <f>SUM(F66:F66)</f>
        <v>983973253</v>
      </c>
      <c r="G64" s="18"/>
    </row>
    <row r="65" spans="1:9" s="2" customFormat="1" ht="5.0999999999999996" customHeight="1" x14ac:dyDescent="0.2">
      <c r="A65" s="43"/>
      <c r="B65" s="43"/>
      <c r="C65" s="43"/>
      <c r="D65" s="19"/>
      <c r="E65" s="19"/>
      <c r="F65" s="19"/>
      <c r="G65" s="18"/>
    </row>
    <row r="66" spans="1:9" s="2" customFormat="1" ht="12.75" x14ac:dyDescent="0.2">
      <c r="A66" s="28"/>
      <c r="B66" s="28"/>
      <c r="C66" s="43" t="s">
        <v>46</v>
      </c>
      <c r="D66" s="25">
        <v>193098010</v>
      </c>
      <c r="E66" s="25"/>
      <c r="F66" s="25">
        <v>983973253</v>
      </c>
      <c r="G66" s="18"/>
    </row>
    <row r="67" spans="1:9" s="2" customFormat="1" ht="12.75" x14ac:dyDescent="0.2">
      <c r="B67" s="28"/>
      <c r="C67" s="43" t="s">
        <v>47</v>
      </c>
      <c r="D67" s="25">
        <v>0</v>
      </c>
      <c r="E67" s="25"/>
      <c r="F67" s="25">
        <v>0</v>
      </c>
      <c r="G67" s="48"/>
    </row>
    <row r="68" spans="1:9" s="2" customFormat="1" ht="12.75" x14ac:dyDescent="0.2">
      <c r="A68" s="43"/>
      <c r="B68" s="43"/>
      <c r="C68" s="43" t="s">
        <v>50</v>
      </c>
      <c r="D68" s="25">
        <v>1493418323</v>
      </c>
      <c r="E68" s="25"/>
      <c r="F68" s="25">
        <v>373203264</v>
      </c>
      <c r="G68" s="18"/>
    </row>
    <row r="69" spans="1:9" s="3" customFormat="1" ht="5.0999999999999996" customHeight="1" x14ac:dyDescent="0.25">
      <c r="A69" s="41"/>
      <c r="B69" s="41"/>
      <c r="C69" s="41"/>
      <c r="D69" s="35"/>
      <c r="E69" s="35"/>
      <c r="F69" s="35"/>
      <c r="G69" s="36"/>
      <c r="H69" s="2"/>
    </row>
    <row r="70" spans="1:9" s="3" customFormat="1" x14ac:dyDescent="0.25">
      <c r="A70" s="37" t="s">
        <v>51</v>
      </c>
      <c r="B70" s="28"/>
      <c r="C70" s="28"/>
      <c r="D70" s="19">
        <f>D56-D63</f>
        <v>-1633513862</v>
      </c>
      <c r="E70" s="19"/>
      <c r="F70" s="19">
        <f>F56-F63</f>
        <v>-854471248</v>
      </c>
      <c r="G70" s="36"/>
      <c r="H70" s="2"/>
    </row>
    <row r="71" spans="1:9" s="3" customFormat="1" ht="5.0999999999999996" customHeight="1" x14ac:dyDescent="0.25">
      <c r="A71" s="41"/>
      <c r="B71" s="41"/>
      <c r="C71" s="41"/>
      <c r="D71" s="35"/>
      <c r="E71" s="35"/>
      <c r="F71" s="35"/>
      <c r="G71" s="36"/>
      <c r="H71" s="2"/>
    </row>
    <row r="72" spans="1:9" s="3" customFormat="1" x14ac:dyDescent="0.25">
      <c r="A72" s="37" t="s">
        <v>52</v>
      </c>
      <c r="B72" s="28"/>
      <c r="C72" s="28"/>
      <c r="D72" s="49">
        <f>D40+D53+D70</f>
        <v>2605288441</v>
      </c>
      <c r="E72" s="19"/>
      <c r="F72" s="49">
        <f>F40+F53+F70</f>
        <v>2504600749</v>
      </c>
      <c r="G72" s="36"/>
      <c r="H72" s="2"/>
    </row>
    <row r="73" spans="1:9" s="2" customFormat="1" x14ac:dyDescent="0.2">
      <c r="A73" s="37" t="s">
        <v>53</v>
      </c>
      <c r="B73" s="28"/>
      <c r="C73" s="28"/>
      <c r="D73" s="19">
        <v>8720662731</v>
      </c>
      <c r="E73" s="19"/>
      <c r="F73" s="19">
        <v>6216061982</v>
      </c>
      <c r="G73" s="18"/>
    </row>
    <row r="74" spans="1:9" s="2" customFormat="1" x14ac:dyDescent="0.2">
      <c r="A74" s="37" t="s">
        <v>54</v>
      </c>
      <c r="B74" s="28"/>
      <c r="C74" s="28"/>
      <c r="D74" s="19">
        <v>11325951172</v>
      </c>
      <c r="E74" s="19"/>
      <c r="F74" s="19">
        <v>8720662731</v>
      </c>
      <c r="G74" s="18"/>
    </row>
    <row r="75" spans="1:9" s="3" customFormat="1" ht="4.5" customHeight="1" x14ac:dyDescent="0.25">
      <c r="A75" s="50"/>
      <c r="B75" s="50"/>
      <c r="C75" s="50"/>
      <c r="D75" s="51"/>
      <c r="E75" s="51"/>
      <c r="F75" s="51"/>
      <c r="G75" s="52"/>
      <c r="H75" s="2"/>
    </row>
    <row r="76" spans="1:9" s="3" customFormat="1" ht="12.75" customHeight="1" x14ac:dyDescent="0.25">
      <c r="A76" s="53" t="s">
        <v>55</v>
      </c>
      <c r="B76" s="54"/>
      <c r="C76" s="54"/>
      <c r="D76" s="55"/>
      <c r="E76" s="55"/>
      <c r="F76" s="55"/>
      <c r="H76" s="2"/>
    </row>
    <row r="77" spans="1:9" s="56" customFormat="1" x14ac:dyDescent="0.25">
      <c r="A77" s="55"/>
      <c r="B77" s="55"/>
      <c r="C77" s="55"/>
      <c r="G77" s="3"/>
      <c r="H77" s="2"/>
      <c r="I77" s="3"/>
    </row>
    <row r="78" spans="1:9" s="56" customFormat="1" x14ac:dyDescent="0.25">
      <c r="A78" s="3"/>
      <c r="B78" s="3"/>
      <c r="C78" s="3"/>
      <c r="D78" s="57"/>
      <c r="E78" s="57"/>
      <c r="F78" s="57"/>
      <c r="G78" s="3"/>
      <c r="H78" s="2"/>
      <c r="I78" s="3"/>
    </row>
    <row r="79" spans="1:9" s="56" customFormat="1" x14ac:dyDescent="0.25">
      <c r="A79" s="3"/>
      <c r="B79" s="3"/>
      <c r="C79" s="58"/>
      <c r="D79" s="59"/>
      <c r="E79" s="59"/>
      <c r="F79" s="59"/>
      <c r="G79" s="3"/>
      <c r="H79" s="2"/>
      <c r="I79" s="3"/>
    </row>
    <row r="80" spans="1:9" s="56" customFormat="1" x14ac:dyDescent="0.25">
      <c r="A80" s="3"/>
      <c r="B80" s="3"/>
      <c r="D80" s="3"/>
      <c r="E80" s="3"/>
      <c r="F80" s="3"/>
      <c r="G80" s="3"/>
      <c r="H80" s="2"/>
      <c r="I80" s="3"/>
    </row>
    <row r="81" spans="1:9" s="56" customFormat="1" x14ac:dyDescent="0.25">
      <c r="A81" s="3"/>
      <c r="B81" s="3"/>
      <c r="C81" s="58"/>
      <c r="D81" s="59"/>
      <c r="E81" s="3"/>
      <c r="F81" s="59"/>
      <c r="G81" s="3"/>
      <c r="H81" s="2"/>
      <c r="I81" s="3"/>
    </row>
    <row r="82" spans="1:9" s="56" customFormat="1" x14ac:dyDescent="0.25">
      <c r="A82" s="3"/>
      <c r="B82" s="3"/>
      <c r="C82" s="3"/>
      <c r="D82" s="60"/>
      <c r="E82" s="60"/>
      <c r="F82" s="61"/>
      <c r="G82" s="3"/>
      <c r="H82" s="2"/>
      <c r="I82" s="3"/>
    </row>
    <row r="83" spans="1:9" x14ac:dyDescent="0.25">
      <c r="D83" s="56"/>
      <c r="E83" s="56"/>
      <c r="F83" s="56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2021-05-18T15:04:56Z</dcterms:created>
  <dcterms:modified xsi:type="dcterms:W3CDTF">2021-05-18T15:04:56Z</dcterms:modified>
</cp:coreProperties>
</file>