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4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F22" i="1"/>
  <c r="E22" i="1"/>
  <c r="D22" i="1"/>
  <c r="G22" i="1" s="1"/>
  <c r="C22" i="1"/>
  <c r="B22" i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<sst xmlns="http://schemas.openxmlformats.org/spreadsheetml/2006/main" count="50" uniqueCount="50">
  <si>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</si>
  <si>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</si>
  <si>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>ESTADO ANALÍTICO DEL EJERCICIO DEL PRESUPUESTO DE EGRESOS</t>
  </si>
  <si>
    <t>EN CLASIFICACIÓN ADMINISTRATIVA</t>
  </si>
  <si>
    <t>DEL 1 DE ENERO AL 31 DE MARZO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</si>
  <si>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</si>
  <si>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</si>
  <si>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</si>
  <si>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</si>
  <si>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</si>
  <si>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</si>
  <si>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</si>
  <si>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</si>
  <si>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</si>
  <si>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</si>
  <si>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</si>
  <si>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</si>
  <si>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</si>
  <si>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</si>
  <si>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</si>
  <si>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</si>
  <si>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</si>
  <si>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</si>
  <si>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</si>
  <si>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</si>
  <si>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</si>
  <si>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</si>
  <si>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</si>
  <si>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</si>
  <si>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</si>
  <si>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</si>
  <si>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</si>
  <si>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</si>
  <si>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</si>
  <si>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</si>
  <si>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</si>
  <si>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</si>
  <si>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</si>
  <si>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</si>
  <si>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Agrícultura,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</si>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</sst>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 \(#\ ###\ ###\ ##0\)"/>
    <numFmt numFmtId="165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47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4" fontId="7" fillId="0" borderId="0" xfId="3" applyNumberFormat="1" applyFont="1" applyFill="1"/>
    <xf numFmtId="0" fontId="0" fillId="0" borderId="0" xfId="0" applyFill="1"/>
    <xf numFmtId="0" fontId="8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0" fontId="8" fillId="0" borderId="0" xfId="1" applyFont="1" applyFill="1"/>
    <xf numFmtId="164" fontId="8" fillId="0" borderId="0" xfId="1" applyNumberFormat="1" applyFont="1" applyFill="1"/>
    <xf numFmtId="0" fontId="3" fillId="0" borderId="0" xfId="4" applyFont="1" applyFill="1" applyBorder="1" applyAlignment="1">
      <alignment horizontal="justify" vertical="top"/>
    </xf>
    <xf numFmtId="164" fontId="10" fillId="0" borderId="0" xfId="4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1" applyFont="1" applyFill="1"/>
    <xf numFmtId="164" fontId="10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0" fontId="11" fillId="0" borderId="0" xfId="4" applyFont="1" applyFill="1" applyBorder="1" applyAlignment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164" fontId="12" fillId="0" borderId="0" xfId="1" applyNumberFormat="1" applyFont="1" applyFill="1" applyBorder="1" applyAlignment="1">
      <alignment horizontal="right" vertical="top"/>
    </xf>
    <xf numFmtId="164" fontId="12" fillId="0" borderId="0" xfId="4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 vertical="top"/>
    </xf>
    <xf numFmtId="164" fontId="10" fillId="4" borderId="0" xfId="1" applyNumberFormat="1" applyFont="1" applyFill="1" applyBorder="1" applyAlignment="1">
      <alignment horizontal="right" vertical="top"/>
    </xf>
    <xf numFmtId="164" fontId="10" fillId="4" borderId="0" xfId="4" applyNumberFormat="1" applyFont="1" applyFill="1" applyBorder="1" applyAlignment="1">
      <alignment horizontal="right" vertical="top"/>
    </xf>
    <xf numFmtId="0" fontId="3" fillId="0" borderId="0" xfId="1" applyFont="1" applyFill="1" applyBorder="1"/>
    <xf numFmtId="164" fontId="10" fillId="4" borderId="0" xfId="1" applyNumberFormat="1" applyFont="1" applyFill="1" applyBorder="1" applyAlignment="1">
      <alignment horizontal="right"/>
    </xf>
    <xf numFmtId="0" fontId="3" fillId="0" borderId="7" xfId="4" applyFont="1" applyFill="1" applyBorder="1" applyAlignment="1">
      <alignment horizontal="justify" vertical="top"/>
    </xf>
    <xf numFmtId="164" fontId="10" fillId="0" borderId="7" xfId="4" applyNumberFormat="1" applyFont="1" applyFill="1" applyBorder="1" applyAlignment="1">
      <alignment horizontal="right" vertical="top"/>
    </xf>
    <xf numFmtId="164" fontId="10" fillId="4" borderId="7" xfId="1" applyNumberFormat="1" applyFont="1" applyFill="1" applyBorder="1" applyAlignment="1">
      <alignment horizontal="right" vertical="top"/>
    </xf>
    <xf numFmtId="164" fontId="10" fillId="4" borderId="7" xfId="4" applyNumberFormat="1" applyFont="1" applyFill="1" applyBorder="1" applyAlignment="1">
      <alignment horizontal="right" vertical="top"/>
    </xf>
    <xf numFmtId="164" fontId="10" fillId="4" borderId="7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>
      <alignment horizontal="right" vertical="top"/>
    </xf>
    <xf numFmtId="0" fontId="11" fillId="0" borderId="8" xfId="1" applyFont="1" applyFill="1" applyBorder="1" applyAlignment="1"/>
    <xf numFmtId="165" fontId="10" fillId="0" borderId="0" xfId="4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horizontal="left"/>
    </xf>
  </cellXfs>
  <cellStyles count="5">
    <cellStyle name="Normal" xfId="0" builtinId="0"/>
    <cellStyle name="Normal 12 3 12" xfId="2"/>
    <cellStyle name="Normal 12 3 15" xfId="1"/>
    <cellStyle name="Normal 13 2 3 11" xfId="3"/>
    <cellStyle name="Normal 3_1. Ingreso Públic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46"/>
  <sheetViews>
    <sheetView showGridLines="0" tabSelected="1" workbookViewId="0">
      <selection sqref="A1:G45"/>
    </sheetView>
  </sheetViews>
  <sheetFormatPr baseColWidth="10" defaultRowHeight="15" x14ac:dyDescent="0.25"/>
  <cols>
    <col min="1" max="1" width="57.85546875" style="2" customWidth="1"/>
    <col min="2" max="7" width="14.71093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9" s="2" customFormat="1" ht="15.75" customHeight="1" x14ac:dyDescent="0.2">
      <c r="A6" s="5" t="s">
        <v>5</v>
      </c>
      <c r="B6" s="5"/>
      <c r="C6" s="5"/>
      <c r="D6" s="5"/>
      <c r="E6" s="5"/>
      <c r="F6" s="5"/>
      <c r="G6" s="5"/>
    </row>
    <row r="7" spans="1:9" s="2" customFormat="1" ht="18" customHeight="1" x14ac:dyDescent="0.2">
      <c r="A7" s="6"/>
      <c r="B7" s="6" t="s">
        <v>6</v>
      </c>
      <c r="C7" s="6"/>
      <c r="D7" s="6"/>
      <c r="E7" s="6"/>
      <c r="F7" s="6"/>
      <c r="G7" s="7" t="s">
        <v>7</v>
      </c>
    </row>
    <row r="8" spans="1:9" s="2" customFormat="1" ht="28.5" customHeight="1" x14ac:dyDescent="0.2">
      <c r="A8" s="8"/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/>
    </row>
    <row r="9" spans="1:9" s="2" customFormat="1" ht="13.5" customHeight="1" x14ac:dyDescent="0.2">
      <c r="A9" s="11"/>
      <c r="B9" s="12">
        <v>1</v>
      </c>
      <c r="C9" s="12">
        <v>2</v>
      </c>
      <c r="D9" s="12" t="s">
        <v>13</v>
      </c>
      <c r="E9" s="12">
        <v>4</v>
      </c>
      <c r="F9" s="12">
        <v>5</v>
      </c>
      <c r="G9" s="13" t="s">
        <v>14</v>
      </c>
    </row>
    <row r="10" spans="1:9" ht="3.75" customHeight="1" x14ac:dyDescent="0.25">
      <c r="A10" s="14"/>
      <c r="B10" s="14"/>
      <c r="C10" s="14"/>
      <c r="D10" s="14"/>
      <c r="E10" s="14"/>
      <c r="F10" s="14"/>
      <c r="G10" s="15"/>
      <c r="H10" s="15"/>
    </row>
    <row r="11" spans="1:9" s="19" customFormat="1" ht="12.75" x14ac:dyDescent="0.2">
      <c r="A11" s="16" t="s">
        <v>15</v>
      </c>
      <c r="B11" s="17">
        <f>SUM(B12:B22,B25:B44)</f>
        <v>69940928628</v>
      </c>
      <c r="C11" s="17">
        <f>SUM(C12:C22,C25:C44)</f>
        <v>-560895738</v>
      </c>
      <c r="D11" s="17">
        <f>SUM(D12:D22,D25:D44)</f>
        <v>69380032890</v>
      </c>
      <c r="E11" s="17">
        <f>SUM(E12:E22,E25:E44)</f>
        <v>14910211847</v>
      </c>
      <c r="F11" s="17">
        <f>SUM(F12:F22,F25:F44)</f>
        <v>14772192908</v>
      </c>
      <c r="G11" s="18">
        <f>D11-E11</f>
        <v>54469821043</v>
      </c>
      <c r="I11" s="20"/>
    </row>
    <row r="12" spans="1:9" s="25" customFormat="1" ht="12.75" x14ac:dyDescent="0.2">
      <c r="A12" s="21" t="s">
        <v>16</v>
      </c>
      <c r="B12" s="22">
        <v>33177573</v>
      </c>
      <c r="C12" s="23">
        <v>0</v>
      </c>
      <c r="D12" s="22">
        <f>B12+C12</f>
        <v>33177573</v>
      </c>
      <c r="E12" s="22">
        <v>5519747</v>
      </c>
      <c r="F12" s="22">
        <v>5265903</v>
      </c>
      <c r="G12" s="24">
        <f t="shared" ref="G12:G44" si="0">D12-E12</f>
        <v>27657826</v>
      </c>
    </row>
    <row r="13" spans="1:9" s="25" customFormat="1" ht="12.75" x14ac:dyDescent="0.2">
      <c r="A13" s="21" t="s">
        <v>17</v>
      </c>
      <c r="B13" s="22">
        <v>408884016</v>
      </c>
      <c r="C13" s="23">
        <v>-634504</v>
      </c>
      <c r="D13" s="22">
        <f t="shared" ref="D13:D44" si="1">B13+C13</f>
        <v>408249512</v>
      </c>
      <c r="E13" s="22">
        <v>69664082</v>
      </c>
      <c r="F13" s="26">
        <v>69664082</v>
      </c>
      <c r="G13" s="24">
        <f t="shared" si="0"/>
        <v>338585430</v>
      </c>
    </row>
    <row r="14" spans="1:9" s="25" customFormat="1" ht="12.75" x14ac:dyDescent="0.2">
      <c r="A14" s="21" t="s">
        <v>18</v>
      </c>
      <c r="B14" s="22">
        <v>2647188</v>
      </c>
      <c r="C14" s="23">
        <v>0</v>
      </c>
      <c r="D14" s="22">
        <f>B14+C14</f>
        <v>2647188</v>
      </c>
      <c r="E14" s="22">
        <v>404504</v>
      </c>
      <c r="F14" s="23">
        <v>330967</v>
      </c>
      <c r="G14" s="24">
        <f>D14-E14</f>
        <v>2242684</v>
      </c>
    </row>
    <row r="15" spans="1:9" s="25" customFormat="1" ht="12.75" x14ac:dyDescent="0.2">
      <c r="A15" s="21" t="s">
        <v>19</v>
      </c>
      <c r="B15" s="22">
        <v>1460119981</v>
      </c>
      <c r="C15" s="23">
        <v>20886361</v>
      </c>
      <c r="D15" s="22">
        <f t="shared" si="1"/>
        <v>1481006342</v>
      </c>
      <c r="E15" s="22">
        <v>225494528</v>
      </c>
      <c r="F15" s="26">
        <v>173656537</v>
      </c>
      <c r="G15" s="24">
        <f t="shared" si="0"/>
        <v>1255511814</v>
      </c>
    </row>
    <row r="16" spans="1:9" s="25" customFormat="1" ht="12.75" x14ac:dyDescent="0.2">
      <c r="A16" s="21" t="s">
        <v>20</v>
      </c>
      <c r="B16" s="22">
        <v>26700699</v>
      </c>
      <c r="C16" s="23">
        <v>5319090</v>
      </c>
      <c r="D16" s="22">
        <f t="shared" si="1"/>
        <v>32019789</v>
      </c>
      <c r="E16" s="22">
        <v>7246174</v>
      </c>
      <c r="F16" s="26">
        <v>5359458</v>
      </c>
      <c r="G16" s="24">
        <f t="shared" si="0"/>
        <v>24773615</v>
      </c>
    </row>
    <row r="17" spans="1:7" s="25" customFormat="1" ht="12.75" x14ac:dyDescent="0.2">
      <c r="A17" s="21" t="s">
        <v>21</v>
      </c>
      <c r="B17" s="22">
        <v>103121379</v>
      </c>
      <c r="C17" s="23">
        <v>-16769217</v>
      </c>
      <c r="D17" s="22">
        <f t="shared" si="1"/>
        <v>86352162</v>
      </c>
      <c r="E17" s="22">
        <v>14380439</v>
      </c>
      <c r="F17" s="26">
        <v>12667545</v>
      </c>
      <c r="G17" s="24">
        <f t="shared" si="0"/>
        <v>71971723</v>
      </c>
    </row>
    <row r="18" spans="1:7" s="25" customFormat="1" ht="12.75" x14ac:dyDescent="0.2">
      <c r="A18" s="21" t="s">
        <v>22</v>
      </c>
      <c r="B18" s="22">
        <v>10285345</v>
      </c>
      <c r="C18" s="23">
        <v>435584</v>
      </c>
      <c r="D18" s="22">
        <f t="shared" si="1"/>
        <v>10720929</v>
      </c>
      <c r="E18" s="22">
        <v>2077593</v>
      </c>
      <c r="F18" s="26">
        <v>1877109</v>
      </c>
      <c r="G18" s="24">
        <f t="shared" si="0"/>
        <v>8643336</v>
      </c>
    </row>
    <row r="19" spans="1:7" s="25" customFormat="1" ht="12.75" x14ac:dyDescent="0.2">
      <c r="A19" s="21" t="s">
        <v>23</v>
      </c>
      <c r="B19" s="22">
        <v>21176527</v>
      </c>
      <c r="C19" s="23">
        <v>-3100</v>
      </c>
      <c r="D19" s="22">
        <f t="shared" si="1"/>
        <v>21173427</v>
      </c>
      <c r="E19" s="22">
        <v>7679568</v>
      </c>
      <c r="F19" s="23">
        <v>2731038</v>
      </c>
      <c r="G19" s="24">
        <f t="shared" si="0"/>
        <v>13493859</v>
      </c>
    </row>
    <row r="20" spans="1:7" s="25" customFormat="1" ht="25.5" x14ac:dyDescent="0.2">
      <c r="A20" s="21" t="s">
        <v>24</v>
      </c>
      <c r="B20" s="22">
        <v>6448231</v>
      </c>
      <c r="C20" s="23">
        <v>0</v>
      </c>
      <c r="D20" s="22">
        <f t="shared" si="1"/>
        <v>6448231</v>
      </c>
      <c r="E20" s="22">
        <v>1421243</v>
      </c>
      <c r="F20" s="23">
        <v>1052733</v>
      </c>
      <c r="G20" s="24">
        <f t="shared" si="0"/>
        <v>5026988</v>
      </c>
    </row>
    <row r="21" spans="1:7" s="25" customFormat="1" ht="12.75" x14ac:dyDescent="0.2">
      <c r="A21" s="21" t="s">
        <v>25</v>
      </c>
      <c r="B21" s="22">
        <v>4225734</v>
      </c>
      <c r="C21" s="23">
        <v>-5063</v>
      </c>
      <c r="D21" s="22">
        <f t="shared" si="1"/>
        <v>4220671</v>
      </c>
      <c r="E21" s="22">
        <v>670013</v>
      </c>
      <c r="F21" s="23">
        <v>670013</v>
      </c>
      <c r="G21" s="24">
        <f t="shared" si="0"/>
        <v>3550658</v>
      </c>
    </row>
    <row r="22" spans="1:7" s="27" customFormat="1" ht="12.75" x14ac:dyDescent="0.2">
      <c r="A22" s="21" t="s">
        <v>26</v>
      </c>
      <c r="B22" s="22">
        <f t="shared" ref="B22:F22" si="2">SUM(B23:B24)</f>
        <v>30503979797</v>
      </c>
      <c r="C22" s="22">
        <f t="shared" si="2"/>
        <v>38329618</v>
      </c>
      <c r="D22" s="22">
        <f t="shared" si="2"/>
        <v>30542309415</v>
      </c>
      <c r="E22" s="22">
        <f t="shared" si="2"/>
        <v>6120488687</v>
      </c>
      <c r="F22" s="22">
        <f t="shared" si="2"/>
        <v>6085610548</v>
      </c>
      <c r="G22" s="24">
        <f t="shared" si="0"/>
        <v>24421820728</v>
      </c>
    </row>
    <row r="23" spans="1:7" s="27" customFormat="1" ht="12" x14ac:dyDescent="0.2">
      <c r="A23" s="28" t="s">
        <v>27</v>
      </c>
      <c r="B23" s="29">
        <v>12018482528</v>
      </c>
      <c r="C23" s="30">
        <v>329019</v>
      </c>
      <c r="D23" s="31">
        <f t="shared" si="1"/>
        <v>12018811547</v>
      </c>
      <c r="E23" s="29">
        <v>2591928121</v>
      </c>
      <c r="F23" s="32">
        <v>2569442954</v>
      </c>
      <c r="G23" s="33">
        <f t="shared" si="0"/>
        <v>9426883426</v>
      </c>
    </row>
    <row r="24" spans="1:7" s="27" customFormat="1" ht="12" x14ac:dyDescent="0.2">
      <c r="A24" s="28" t="s">
        <v>28</v>
      </c>
      <c r="B24" s="29">
        <v>18485497269</v>
      </c>
      <c r="C24" s="30">
        <v>38000599</v>
      </c>
      <c r="D24" s="31">
        <f t="shared" si="1"/>
        <v>18523497868</v>
      </c>
      <c r="E24" s="29">
        <v>3528560566</v>
      </c>
      <c r="F24" s="32">
        <v>3516167594</v>
      </c>
      <c r="G24" s="33">
        <f t="shared" si="0"/>
        <v>14994937302</v>
      </c>
    </row>
    <row r="25" spans="1:7" s="25" customFormat="1" ht="12.75" x14ac:dyDescent="0.2">
      <c r="A25" s="21" t="s">
        <v>29</v>
      </c>
      <c r="B25" s="22">
        <v>2682027292</v>
      </c>
      <c r="C25" s="23">
        <v>284868237</v>
      </c>
      <c r="D25" s="22">
        <f t="shared" si="1"/>
        <v>2966895529</v>
      </c>
      <c r="E25" s="22">
        <v>467247622</v>
      </c>
      <c r="F25" s="26">
        <v>467247622</v>
      </c>
      <c r="G25" s="24">
        <f t="shared" si="0"/>
        <v>2499647907</v>
      </c>
    </row>
    <row r="26" spans="1:7" s="25" customFormat="1" ht="12.75" x14ac:dyDescent="0.2">
      <c r="A26" s="21" t="s">
        <v>30</v>
      </c>
      <c r="B26" s="22">
        <v>27819316</v>
      </c>
      <c r="C26" s="23">
        <v>0</v>
      </c>
      <c r="D26" s="22">
        <f t="shared" si="1"/>
        <v>27819316</v>
      </c>
      <c r="E26" s="22">
        <v>4829358</v>
      </c>
      <c r="F26" s="26">
        <v>4829358</v>
      </c>
      <c r="G26" s="24">
        <f t="shared" si="0"/>
        <v>22989958</v>
      </c>
    </row>
    <row r="27" spans="1:7" s="25" customFormat="1" ht="12.75" x14ac:dyDescent="0.2">
      <c r="A27" s="21" t="s">
        <v>31</v>
      </c>
      <c r="B27" s="22">
        <v>45690916</v>
      </c>
      <c r="C27" s="23">
        <v>-217984</v>
      </c>
      <c r="D27" s="22">
        <f t="shared" si="1"/>
        <v>45472932</v>
      </c>
      <c r="E27" s="22">
        <v>8228101</v>
      </c>
      <c r="F27" s="26">
        <v>8165347</v>
      </c>
      <c r="G27" s="24">
        <f t="shared" si="0"/>
        <v>37244831</v>
      </c>
    </row>
    <row r="28" spans="1:7" s="25" customFormat="1" ht="12.75" x14ac:dyDescent="0.2">
      <c r="A28" s="21" t="s">
        <v>32</v>
      </c>
      <c r="B28" s="22">
        <v>170144260</v>
      </c>
      <c r="C28" s="23">
        <v>3871311</v>
      </c>
      <c r="D28" s="22">
        <f t="shared" si="1"/>
        <v>174015571</v>
      </c>
      <c r="E28" s="22">
        <v>34132498</v>
      </c>
      <c r="F28" s="26">
        <v>31629203</v>
      </c>
      <c r="G28" s="24">
        <f t="shared" si="0"/>
        <v>139883073</v>
      </c>
    </row>
    <row r="29" spans="1:7" s="25" customFormat="1" ht="12.75" x14ac:dyDescent="0.2">
      <c r="A29" s="21" t="s">
        <v>33</v>
      </c>
      <c r="B29" s="22">
        <v>1650305655</v>
      </c>
      <c r="C29" s="23">
        <v>71182718</v>
      </c>
      <c r="D29" s="22">
        <f t="shared" si="1"/>
        <v>1721488373</v>
      </c>
      <c r="E29" s="23">
        <v>49072920</v>
      </c>
      <c r="F29" s="23">
        <v>40004576</v>
      </c>
      <c r="G29" s="24">
        <f t="shared" si="0"/>
        <v>1672415453</v>
      </c>
    </row>
    <row r="30" spans="1:7" s="25" customFormat="1" ht="12.75" x14ac:dyDescent="0.2">
      <c r="A30" s="21" t="s">
        <v>34</v>
      </c>
      <c r="B30" s="22">
        <v>127942617</v>
      </c>
      <c r="C30" s="23">
        <v>541012</v>
      </c>
      <c r="D30" s="22">
        <f t="shared" si="1"/>
        <v>128483629</v>
      </c>
      <c r="E30" s="22">
        <v>11598520</v>
      </c>
      <c r="F30" s="26">
        <v>11221920</v>
      </c>
      <c r="G30" s="24">
        <f t="shared" si="0"/>
        <v>116885109</v>
      </c>
    </row>
    <row r="31" spans="1:7" s="25" customFormat="1" ht="12.75" x14ac:dyDescent="0.2">
      <c r="A31" s="21" t="s">
        <v>35</v>
      </c>
      <c r="B31" s="22">
        <v>148068914</v>
      </c>
      <c r="C31" s="34">
        <v>-615797</v>
      </c>
      <c r="D31" s="22">
        <f>B31+C31</f>
        <v>147453117</v>
      </c>
      <c r="E31" s="35">
        <v>15206111</v>
      </c>
      <c r="F31" s="34">
        <v>15048471</v>
      </c>
      <c r="G31" s="24">
        <f>D31-E31</f>
        <v>132247006</v>
      </c>
    </row>
    <row r="32" spans="1:7" s="25" customFormat="1" ht="25.5" x14ac:dyDescent="0.2">
      <c r="A32" s="21" t="s">
        <v>36</v>
      </c>
      <c r="B32" s="22">
        <v>41019131</v>
      </c>
      <c r="C32" s="34">
        <v>163391</v>
      </c>
      <c r="D32" s="22">
        <f>B32+C32</f>
        <v>41182522</v>
      </c>
      <c r="E32" s="35">
        <v>7421612</v>
      </c>
      <c r="F32" s="34">
        <v>7421612</v>
      </c>
      <c r="G32" s="24">
        <f>D32-E32</f>
        <v>33760910</v>
      </c>
    </row>
    <row r="33" spans="1:7" s="25" customFormat="1" ht="12.75" x14ac:dyDescent="0.2">
      <c r="A33" s="21" t="s">
        <v>37</v>
      </c>
      <c r="B33" s="22">
        <v>63469431</v>
      </c>
      <c r="C33" s="34">
        <v>2211497</v>
      </c>
      <c r="D33" s="22">
        <f>B33+C33</f>
        <v>65680928</v>
      </c>
      <c r="E33" s="35">
        <v>12211120</v>
      </c>
      <c r="F33" s="34">
        <v>12211120</v>
      </c>
      <c r="G33" s="24">
        <f>D33-E33</f>
        <v>53469808</v>
      </c>
    </row>
    <row r="34" spans="1:7" s="25" customFormat="1" ht="12.75" x14ac:dyDescent="0.2">
      <c r="A34" s="21" t="s">
        <v>38</v>
      </c>
      <c r="B34" s="22">
        <v>99589492</v>
      </c>
      <c r="C34" s="34">
        <v>-410365</v>
      </c>
      <c r="D34" s="22">
        <f>B34+C34</f>
        <v>99179127</v>
      </c>
      <c r="E34" s="35">
        <v>5152231</v>
      </c>
      <c r="F34" s="35">
        <v>3143727</v>
      </c>
      <c r="G34" s="24">
        <f>D34-E34</f>
        <v>94026896</v>
      </c>
    </row>
    <row r="35" spans="1:7" s="25" customFormat="1" ht="12.75" x14ac:dyDescent="0.2">
      <c r="A35" s="21" t="s">
        <v>39</v>
      </c>
      <c r="B35" s="22">
        <v>227336922</v>
      </c>
      <c r="C35" s="34">
        <v>-315785</v>
      </c>
      <c r="D35" s="22">
        <f>B35+C35</f>
        <v>227021137</v>
      </c>
      <c r="E35" s="35">
        <v>35772693</v>
      </c>
      <c r="F35" s="35">
        <v>34050761</v>
      </c>
      <c r="G35" s="24">
        <f>D35-E35</f>
        <v>191248444</v>
      </c>
    </row>
    <row r="36" spans="1:7" s="36" customFormat="1" ht="12.75" x14ac:dyDescent="0.2">
      <c r="A36" s="21" t="s">
        <v>40</v>
      </c>
      <c r="B36" s="22">
        <v>97926347</v>
      </c>
      <c r="C36" s="23">
        <v>15493778</v>
      </c>
      <c r="D36" s="22">
        <f t="shared" si="1"/>
        <v>113420125</v>
      </c>
      <c r="E36" s="22">
        <v>17199348</v>
      </c>
      <c r="F36" s="26">
        <v>16229322</v>
      </c>
      <c r="G36" s="24">
        <f t="shared" si="0"/>
        <v>96220777</v>
      </c>
    </row>
    <row r="37" spans="1:7" s="25" customFormat="1" ht="12.75" x14ac:dyDescent="0.2">
      <c r="A37" s="21" t="s">
        <v>41</v>
      </c>
      <c r="B37" s="22">
        <v>6162449</v>
      </c>
      <c r="C37" s="34">
        <v>0</v>
      </c>
      <c r="D37" s="22">
        <f t="shared" si="1"/>
        <v>6162449</v>
      </c>
      <c r="E37" s="35">
        <v>1165561</v>
      </c>
      <c r="F37" s="37">
        <v>1049102</v>
      </c>
      <c r="G37" s="24">
        <f t="shared" si="0"/>
        <v>4996888</v>
      </c>
    </row>
    <row r="38" spans="1:7" s="25" customFormat="1" ht="12.75" x14ac:dyDescent="0.2">
      <c r="A38" s="21" t="s">
        <v>42</v>
      </c>
      <c r="B38" s="22">
        <v>25106814</v>
      </c>
      <c r="C38" s="34">
        <v>-61931</v>
      </c>
      <c r="D38" s="22">
        <f>B38+C38</f>
        <v>25044883</v>
      </c>
      <c r="E38" s="35">
        <v>3673780</v>
      </c>
      <c r="F38" s="37">
        <v>3672484</v>
      </c>
      <c r="G38" s="24">
        <f>D38-E38</f>
        <v>21371103</v>
      </c>
    </row>
    <row r="39" spans="1:7" s="25" customFormat="1" ht="12.75" x14ac:dyDescent="0.2">
      <c r="A39" s="21" t="s">
        <v>43</v>
      </c>
      <c r="B39" s="22">
        <v>1618139800</v>
      </c>
      <c r="C39" s="34">
        <v>34143873</v>
      </c>
      <c r="D39" s="22">
        <f t="shared" si="1"/>
        <v>1652283673</v>
      </c>
      <c r="E39" s="35">
        <v>396806123</v>
      </c>
      <c r="F39" s="37">
        <v>396806123</v>
      </c>
      <c r="G39" s="24">
        <f t="shared" si="0"/>
        <v>1255477550</v>
      </c>
    </row>
    <row r="40" spans="1:7" s="25" customFormat="1" ht="12.75" x14ac:dyDescent="0.2">
      <c r="A40" s="21" t="s">
        <v>44</v>
      </c>
      <c r="B40" s="22">
        <v>2760000</v>
      </c>
      <c r="C40" s="34">
        <v>0</v>
      </c>
      <c r="D40" s="22">
        <f t="shared" si="1"/>
        <v>2760000</v>
      </c>
      <c r="E40" s="22">
        <v>0</v>
      </c>
      <c r="F40" s="22">
        <v>0</v>
      </c>
      <c r="G40" s="24">
        <f t="shared" si="0"/>
        <v>2760000</v>
      </c>
    </row>
    <row r="41" spans="1:7" s="25" customFormat="1" ht="12.75" x14ac:dyDescent="0.2">
      <c r="A41" s="21" t="s">
        <v>45</v>
      </c>
      <c r="B41" s="22">
        <v>1589112876</v>
      </c>
      <c r="C41" s="34">
        <v>122071265</v>
      </c>
      <c r="D41" s="22">
        <f t="shared" si="1"/>
        <v>1711184141</v>
      </c>
      <c r="E41" s="35">
        <v>380726757</v>
      </c>
      <c r="F41" s="35">
        <v>380726757</v>
      </c>
      <c r="G41" s="24">
        <f t="shared" si="0"/>
        <v>1330457384</v>
      </c>
    </row>
    <row r="42" spans="1:7" s="25" customFormat="1" ht="12.75" x14ac:dyDescent="0.2">
      <c r="A42" s="21" t="s">
        <v>46</v>
      </c>
      <c r="B42" s="22">
        <v>3913532462</v>
      </c>
      <c r="C42" s="34">
        <v>-1166225887</v>
      </c>
      <c r="D42" s="22">
        <f t="shared" si="1"/>
        <v>2747306575</v>
      </c>
      <c r="E42" s="35">
        <v>0</v>
      </c>
      <c r="F42" s="35">
        <v>0</v>
      </c>
      <c r="G42" s="24">
        <f t="shared" si="0"/>
        <v>2747306575</v>
      </c>
    </row>
    <row r="43" spans="1:7" s="25" customFormat="1" ht="12.75" x14ac:dyDescent="0.2">
      <c r="A43" s="21" t="s">
        <v>47</v>
      </c>
      <c r="B43" s="22">
        <v>1343002120</v>
      </c>
      <c r="C43" s="34">
        <v>0</v>
      </c>
      <c r="D43" s="22">
        <f t="shared" si="1"/>
        <v>1343002120</v>
      </c>
      <c r="E43" s="35">
        <v>358953890</v>
      </c>
      <c r="F43" s="37">
        <v>358953890</v>
      </c>
      <c r="G43" s="24">
        <f t="shared" si="0"/>
        <v>984048230</v>
      </c>
    </row>
    <row r="44" spans="1:7" s="25" customFormat="1" ht="12.75" x14ac:dyDescent="0.2">
      <c r="A44" s="38" t="s">
        <v>48</v>
      </c>
      <c r="B44" s="39">
        <v>23481005344</v>
      </c>
      <c r="C44" s="40">
        <v>24846160</v>
      </c>
      <c r="D44" s="39">
        <f t="shared" si="1"/>
        <v>23505851504</v>
      </c>
      <c r="E44" s="41">
        <v>6645767024</v>
      </c>
      <c r="F44" s="42">
        <v>6620895580</v>
      </c>
      <c r="G44" s="43">
        <f t="shared" si="0"/>
        <v>16860084480</v>
      </c>
    </row>
    <row r="45" spans="1:7" s="25" customFormat="1" ht="12.75" x14ac:dyDescent="0.2">
      <c r="A45" s="44" t="s">
        <v>49</v>
      </c>
      <c r="B45" s="45"/>
    </row>
    <row r="46" spans="1:7" x14ac:dyDescent="0.25">
      <c r="A46" s="46"/>
      <c r="B46" s="45"/>
      <c r="C46" s="25"/>
      <c r="D46" s="25"/>
      <c r="E46" s="25"/>
      <c r="F46" s="25"/>
      <c r="G46" s="25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2021-05-18T15:17:14Z</dcterms:created>
  <dcterms:modified xsi:type="dcterms:W3CDTF">2021-05-18T15:17:14Z</dcterms:modified>
</cp:coreProperties>
</file>