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2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E44" i="1" s="1"/>
  <c r="H44" i="1" s="1"/>
  <c r="H45" i="1"/>
  <c r="E45" i="1"/>
  <c r="G44" i="1"/>
  <c r="F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E33" i="1" s="1"/>
  <c r="H33" i="1" s="1"/>
  <c r="H34" i="1"/>
  <c r="E34" i="1"/>
  <c r="G33" i="1"/>
  <c r="F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E22" i="1" s="1"/>
  <c r="H22" i="1" s="1"/>
  <c r="H23" i="1"/>
  <c r="E23" i="1"/>
  <c r="G22" i="1"/>
  <c r="F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E13" i="1" s="1"/>
  <c r="H14" i="1"/>
  <c r="E14" i="1"/>
  <c r="G13" i="1"/>
  <c r="F13" i="1"/>
  <c r="D13" i="1"/>
  <c r="C13" i="1"/>
  <c r="G11" i="1"/>
  <c r="F11" i="1"/>
  <c r="D11" i="1"/>
  <c r="C11" i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<sst xmlns="http://schemas.openxmlformats.org/spreadsheetml/2006/main" count="90" uniqueCount="90">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</sst>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justify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/>
    <xf numFmtId="0" fontId="11" fillId="0" borderId="0" xfId="1" applyFont="1" applyAlignment="1"/>
    <xf numFmtId="0" fontId="9" fillId="0" borderId="0" xfId="1" applyFont="1"/>
  </cellXfs>
  <cellStyles count="3">
    <cellStyle name="Normal" xfId="0" builtinId="0"/>
    <cellStyle name="Normal 12 3 1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7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69940928628</v>
      </c>
      <c r="D11" s="21">
        <f>SUM(D13,D22,D33,D44,D55,D66,D71,D80,D85)</f>
        <v>-560895738</v>
      </c>
      <c r="E11" s="21">
        <f>SUM(E13,E22,E33,E44,E55,E66,E71,E80,E85)</f>
        <v>69380032890</v>
      </c>
      <c r="F11" s="21">
        <f>SUM(F13,F22,F33,F44,F55,F66,F71,F80,F85)</f>
        <v>14910211847</v>
      </c>
      <c r="G11" s="21">
        <f>SUM(G13,G22,G33,G44,G55,G66,G71,G80,G85)</f>
        <v>14772192908</v>
      </c>
      <c r="H11" s="21">
        <f>E11-F11</f>
        <v>54469821043</v>
      </c>
    </row>
    <row r="12" spans="1:8" s="19" customFormat="1" ht="3.9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8" s="25" customFormat="1" ht="14.25" customHeight="1" x14ac:dyDescent="0.25">
      <c r="A13" s="23" t="s">
        <v>17</v>
      </c>
      <c r="B13" s="23"/>
      <c r="C13" s="24">
        <f>SUM(C14:C20)</f>
        <v>34410553289</v>
      </c>
      <c r="D13" s="24">
        <f t="shared" ref="D13:G13" si="0">SUM(D14:D20)</f>
        <v>-519071479</v>
      </c>
      <c r="E13" s="24">
        <f t="shared" si="0"/>
        <v>33891481810</v>
      </c>
      <c r="F13" s="24">
        <f t="shared" si="0"/>
        <v>6709236101</v>
      </c>
      <c r="G13" s="24">
        <f t="shared" si="0"/>
        <v>6668727999</v>
      </c>
      <c r="H13" s="24">
        <f>E13-F13</f>
        <v>27182245709</v>
      </c>
    </row>
    <row r="14" spans="1:8" s="26" customFormat="1" ht="12" customHeight="1" x14ac:dyDescent="0.25">
      <c r="B14" s="27" t="s">
        <v>18</v>
      </c>
      <c r="C14" s="28">
        <v>14898969771</v>
      </c>
      <c r="D14" s="28">
        <v>-40935839</v>
      </c>
      <c r="E14" s="28">
        <f>C14+D14</f>
        <v>14858033932</v>
      </c>
      <c r="F14" s="28">
        <v>2678860628</v>
      </c>
      <c r="G14" s="28">
        <v>2669881968</v>
      </c>
      <c r="H14" s="28">
        <f>E14-F14</f>
        <v>12179173304</v>
      </c>
    </row>
    <row r="15" spans="1:8" s="22" customFormat="1" ht="12.75" customHeight="1" x14ac:dyDescent="0.25">
      <c r="A15" s="26"/>
      <c r="B15" s="27" t="s">
        <v>19</v>
      </c>
      <c r="C15" s="28">
        <v>296381688</v>
      </c>
      <c r="D15" s="28">
        <v>-162039622</v>
      </c>
      <c r="E15" s="28">
        <f t="shared" ref="E15:E81" si="1">C15+D15</f>
        <v>134342066</v>
      </c>
      <c r="F15" s="28">
        <v>13101868</v>
      </c>
      <c r="G15" s="28">
        <v>12859851</v>
      </c>
      <c r="H15" s="28">
        <f t="shared" ref="H15:H20" si="2">E15-F15</f>
        <v>121240198</v>
      </c>
    </row>
    <row r="16" spans="1:8" s="22" customFormat="1" ht="12.75" customHeight="1" x14ac:dyDescent="0.25">
      <c r="A16" s="26"/>
      <c r="B16" s="27" t="s">
        <v>20</v>
      </c>
      <c r="C16" s="28">
        <v>6820821183</v>
      </c>
      <c r="D16" s="28">
        <v>-56243427</v>
      </c>
      <c r="E16" s="28">
        <f t="shared" si="1"/>
        <v>6764577756</v>
      </c>
      <c r="F16" s="28">
        <v>1406570695</v>
      </c>
      <c r="G16" s="28">
        <v>1404207241</v>
      </c>
      <c r="H16" s="28">
        <f t="shared" si="2"/>
        <v>5358007061</v>
      </c>
    </row>
    <row r="17" spans="1:8" s="22" customFormat="1" ht="12.75" customHeight="1" x14ac:dyDescent="0.25">
      <c r="A17" s="26"/>
      <c r="B17" s="27" t="s">
        <v>21</v>
      </c>
      <c r="C17" s="28">
        <v>4062683621</v>
      </c>
      <c r="D17" s="28">
        <v>44036060</v>
      </c>
      <c r="E17" s="28">
        <f t="shared" si="1"/>
        <v>4106719681</v>
      </c>
      <c r="F17" s="28">
        <v>597017002</v>
      </c>
      <c r="G17" s="28">
        <v>571743593</v>
      </c>
      <c r="H17" s="28">
        <f t="shared" si="2"/>
        <v>3509702679</v>
      </c>
    </row>
    <row r="18" spans="1:8" s="22" customFormat="1" ht="12.75" customHeight="1" x14ac:dyDescent="0.25">
      <c r="A18" s="26"/>
      <c r="B18" s="27" t="s">
        <v>22</v>
      </c>
      <c r="C18" s="28">
        <v>4038660705</v>
      </c>
      <c r="D18" s="28">
        <v>-79234</v>
      </c>
      <c r="E18" s="28">
        <f t="shared" si="1"/>
        <v>4038581471</v>
      </c>
      <c r="F18" s="28">
        <v>850054539</v>
      </c>
      <c r="G18" s="28">
        <v>849851361</v>
      </c>
      <c r="H18" s="28">
        <f t="shared" si="2"/>
        <v>3188526932</v>
      </c>
    </row>
    <row r="19" spans="1:8" s="22" customFormat="1" ht="12.75" customHeight="1" x14ac:dyDescent="0.25">
      <c r="A19" s="26"/>
      <c r="B19" s="27" t="s">
        <v>23</v>
      </c>
      <c r="C19" s="28">
        <v>902992082</v>
      </c>
      <c r="D19" s="28">
        <v>-322911546</v>
      </c>
      <c r="E19" s="28">
        <f t="shared" si="1"/>
        <v>580080536</v>
      </c>
      <c r="F19" s="28">
        <v>0</v>
      </c>
      <c r="G19" s="28">
        <v>0</v>
      </c>
      <c r="H19" s="28">
        <f t="shared" si="2"/>
        <v>580080536</v>
      </c>
    </row>
    <row r="20" spans="1:8" s="22" customFormat="1" ht="12.75" customHeight="1" x14ac:dyDescent="0.25">
      <c r="A20" s="26"/>
      <c r="B20" s="27" t="s">
        <v>24</v>
      </c>
      <c r="C20" s="28">
        <v>3390044239</v>
      </c>
      <c r="D20" s="28">
        <v>19102129</v>
      </c>
      <c r="E20" s="28">
        <f t="shared" si="1"/>
        <v>3409146368</v>
      </c>
      <c r="F20" s="28">
        <v>1163631369</v>
      </c>
      <c r="G20" s="28">
        <v>1160183985</v>
      </c>
      <c r="H20" s="28">
        <f t="shared" si="2"/>
        <v>2245514999</v>
      </c>
    </row>
    <row r="21" spans="1:8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8" s="25" customFormat="1" ht="14.25" customHeight="1" x14ac:dyDescent="0.25">
      <c r="A22" s="23" t="s">
        <v>25</v>
      </c>
      <c r="B22" s="23"/>
      <c r="C22" s="24">
        <f>SUM(C23:C31)</f>
        <v>752177983</v>
      </c>
      <c r="D22" s="24">
        <f t="shared" ref="D22:E22" si="3">SUM(D23:D31)</f>
        <v>260289710</v>
      </c>
      <c r="E22" s="24">
        <f t="shared" si="3"/>
        <v>1012467693</v>
      </c>
      <c r="F22" s="24">
        <f>SUM(F23:F31)</f>
        <v>127083437</v>
      </c>
      <c r="G22" s="24">
        <f>SUM(G23:G31)</f>
        <v>119865748</v>
      </c>
      <c r="H22" s="24">
        <f>E22-F22</f>
        <v>885384256</v>
      </c>
    </row>
    <row r="23" spans="1:8" s="22" customFormat="1" ht="24" customHeight="1" x14ac:dyDescent="0.25">
      <c r="A23" s="29"/>
      <c r="B23" s="30" t="s">
        <v>26</v>
      </c>
      <c r="C23" s="28">
        <v>197252147</v>
      </c>
      <c r="D23" s="28">
        <v>36656537</v>
      </c>
      <c r="E23" s="28">
        <f>C23+D23</f>
        <v>233908684</v>
      </c>
      <c r="F23" s="28">
        <v>44021868</v>
      </c>
      <c r="G23" s="28">
        <v>39023929</v>
      </c>
      <c r="H23" s="28">
        <f>E23-F23</f>
        <v>189886816</v>
      </c>
    </row>
    <row r="24" spans="1:8" s="22" customFormat="1" ht="12.75" customHeight="1" x14ac:dyDescent="0.25">
      <c r="A24" s="26"/>
      <c r="B24" s="27" t="s">
        <v>27</v>
      </c>
      <c r="C24" s="28">
        <v>256152823</v>
      </c>
      <c r="D24" s="28">
        <v>205584554</v>
      </c>
      <c r="E24" s="28">
        <f t="shared" si="1"/>
        <v>461737377</v>
      </c>
      <c r="F24" s="28">
        <v>72142543</v>
      </c>
      <c r="G24" s="28">
        <v>71423427</v>
      </c>
      <c r="H24" s="28">
        <f t="shared" ref="H24:H31" si="4">E24-F24</f>
        <v>389594834</v>
      </c>
    </row>
    <row r="25" spans="1:8" s="22" customFormat="1" ht="24" customHeight="1" x14ac:dyDescent="0.25">
      <c r="A25" s="26"/>
      <c r="B25" s="30" t="s">
        <v>28</v>
      </c>
      <c r="C25" s="28">
        <v>60458783</v>
      </c>
      <c r="D25" s="28">
        <v>-258905</v>
      </c>
      <c r="E25" s="28">
        <f t="shared" si="1"/>
        <v>60199878</v>
      </c>
      <c r="F25" s="28">
        <v>17746</v>
      </c>
      <c r="G25" s="28">
        <v>17746</v>
      </c>
      <c r="H25" s="28">
        <f t="shared" si="4"/>
        <v>60182132</v>
      </c>
    </row>
    <row r="26" spans="1:8" s="22" customFormat="1" ht="12.75" customHeight="1" x14ac:dyDescent="0.25">
      <c r="A26" s="26"/>
      <c r="B26" s="27" t="s">
        <v>29</v>
      </c>
      <c r="C26" s="28">
        <v>20437155</v>
      </c>
      <c r="D26" s="28">
        <v>499952</v>
      </c>
      <c r="E26" s="28">
        <f t="shared" si="1"/>
        <v>20937107</v>
      </c>
      <c r="F26" s="28">
        <v>386129</v>
      </c>
      <c r="G26" s="28">
        <v>243634</v>
      </c>
      <c r="H26" s="28">
        <f t="shared" si="4"/>
        <v>20550978</v>
      </c>
    </row>
    <row r="27" spans="1:8" s="22" customFormat="1" ht="12.75" customHeight="1" x14ac:dyDescent="0.25">
      <c r="A27" s="26"/>
      <c r="B27" s="27" t="s">
        <v>30</v>
      </c>
      <c r="C27" s="28">
        <v>9178159</v>
      </c>
      <c r="D27" s="28">
        <v>-235983</v>
      </c>
      <c r="E27" s="28">
        <f t="shared" si="1"/>
        <v>8942176</v>
      </c>
      <c r="F27" s="28">
        <v>519896</v>
      </c>
      <c r="G27" s="28">
        <v>447598</v>
      </c>
      <c r="H27" s="28">
        <f t="shared" si="4"/>
        <v>8422280</v>
      </c>
    </row>
    <row r="28" spans="1:8" s="22" customFormat="1" ht="12.75" customHeight="1" x14ac:dyDescent="0.25">
      <c r="A28" s="26"/>
      <c r="B28" s="27" t="s">
        <v>31</v>
      </c>
      <c r="C28" s="28">
        <v>138653881</v>
      </c>
      <c r="D28" s="28">
        <v>10262405</v>
      </c>
      <c r="E28" s="28">
        <f t="shared" si="1"/>
        <v>148916286</v>
      </c>
      <c r="F28" s="28">
        <v>5146744</v>
      </c>
      <c r="G28" s="28">
        <v>4332652</v>
      </c>
      <c r="H28" s="28">
        <f t="shared" si="4"/>
        <v>143769542</v>
      </c>
    </row>
    <row r="29" spans="1:8" s="22" customFormat="1" ht="24" customHeight="1" x14ac:dyDescent="0.25">
      <c r="A29" s="26"/>
      <c r="B29" s="30" t="s">
        <v>32</v>
      </c>
      <c r="C29" s="28">
        <v>24960163</v>
      </c>
      <c r="D29" s="28">
        <v>3680996</v>
      </c>
      <c r="E29" s="28">
        <f t="shared" si="1"/>
        <v>28641159</v>
      </c>
      <c r="F29" s="28">
        <v>586501</v>
      </c>
      <c r="G29" s="28">
        <v>579018</v>
      </c>
      <c r="H29" s="28">
        <f t="shared" si="4"/>
        <v>28054658</v>
      </c>
    </row>
    <row r="30" spans="1:8" s="22" customFormat="1" ht="12.75" customHeight="1" x14ac:dyDescent="0.25">
      <c r="A30" s="26"/>
      <c r="B30" s="27" t="s">
        <v>33</v>
      </c>
      <c r="C30" s="28">
        <v>4445000</v>
      </c>
      <c r="D30" s="28">
        <v>-811102</v>
      </c>
      <c r="E30" s="28">
        <f t="shared" si="1"/>
        <v>3633898</v>
      </c>
      <c r="F30" s="28">
        <v>0</v>
      </c>
      <c r="G30" s="28">
        <v>0</v>
      </c>
      <c r="H30" s="28">
        <f t="shared" si="4"/>
        <v>3633898</v>
      </c>
    </row>
    <row r="31" spans="1:8" s="22" customFormat="1" ht="12.75" customHeight="1" x14ac:dyDescent="0.25">
      <c r="A31" s="26"/>
      <c r="B31" s="27" t="s">
        <v>34</v>
      </c>
      <c r="C31" s="28">
        <v>40639872</v>
      </c>
      <c r="D31" s="28">
        <v>4911256</v>
      </c>
      <c r="E31" s="28">
        <f t="shared" si="1"/>
        <v>45551128</v>
      </c>
      <c r="F31" s="28">
        <v>4262010</v>
      </c>
      <c r="G31" s="28">
        <v>3797744</v>
      </c>
      <c r="H31" s="28">
        <f t="shared" si="4"/>
        <v>41289118</v>
      </c>
    </row>
    <row r="32" spans="1:8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8" s="25" customFormat="1" ht="14.25" customHeight="1" x14ac:dyDescent="0.25">
      <c r="A33" s="23" t="s">
        <v>35</v>
      </c>
      <c r="B33" s="23"/>
      <c r="C33" s="24">
        <f>SUM(C34:C42)</f>
        <v>2470621952</v>
      </c>
      <c r="D33" s="24">
        <f t="shared" ref="D33:G33" si="5">SUM(D34:D42)</f>
        <v>-306273318</v>
      </c>
      <c r="E33" s="24">
        <f t="shared" si="5"/>
        <v>2164348634</v>
      </c>
      <c r="F33" s="24">
        <f t="shared" si="5"/>
        <v>238696377</v>
      </c>
      <c r="G33" s="24">
        <f t="shared" si="5"/>
        <v>187188718</v>
      </c>
      <c r="H33" s="24">
        <f>E33-F33</f>
        <v>1925652257</v>
      </c>
    </row>
    <row r="34" spans="1:8" s="22" customFormat="1" ht="12.75" customHeight="1" x14ac:dyDescent="0.25">
      <c r="A34" s="26"/>
      <c r="B34" s="27" t="s">
        <v>36</v>
      </c>
      <c r="C34" s="28">
        <v>352040484</v>
      </c>
      <c r="D34" s="28">
        <v>-31608642</v>
      </c>
      <c r="E34" s="28">
        <f t="shared" si="1"/>
        <v>320431842</v>
      </c>
      <c r="F34" s="28">
        <v>32008594</v>
      </c>
      <c r="G34" s="28">
        <v>27829358</v>
      </c>
      <c r="H34" s="28">
        <f>E34-F34</f>
        <v>288423248</v>
      </c>
    </row>
    <row r="35" spans="1:8" s="22" customFormat="1" ht="12.75" customHeight="1" x14ac:dyDescent="0.25">
      <c r="A35" s="26"/>
      <c r="B35" s="27" t="s">
        <v>37</v>
      </c>
      <c r="C35" s="28">
        <v>123634323</v>
      </c>
      <c r="D35" s="28">
        <v>58637474</v>
      </c>
      <c r="E35" s="28">
        <f t="shared" si="1"/>
        <v>182271797</v>
      </c>
      <c r="F35" s="28">
        <v>27059608</v>
      </c>
      <c r="G35" s="28">
        <v>24727013</v>
      </c>
      <c r="H35" s="28">
        <f t="shared" ref="H35:H42" si="6">E35-F35</f>
        <v>155212189</v>
      </c>
    </row>
    <row r="36" spans="1:8" s="22" customFormat="1" ht="24" customHeight="1" x14ac:dyDescent="0.25">
      <c r="A36" s="26"/>
      <c r="B36" s="30" t="s">
        <v>38</v>
      </c>
      <c r="C36" s="28">
        <v>954107630</v>
      </c>
      <c r="D36" s="28">
        <v>-635501122</v>
      </c>
      <c r="E36" s="28">
        <f t="shared" si="1"/>
        <v>318606508</v>
      </c>
      <c r="F36" s="28">
        <v>24674499</v>
      </c>
      <c r="G36" s="28">
        <v>4476871</v>
      </c>
      <c r="H36" s="28">
        <f t="shared" si="6"/>
        <v>293932009</v>
      </c>
    </row>
    <row r="37" spans="1:8" s="22" customFormat="1" ht="12.75" customHeight="1" x14ac:dyDescent="0.25">
      <c r="A37" s="26"/>
      <c r="B37" s="27" t="s">
        <v>39</v>
      </c>
      <c r="C37" s="28">
        <v>128577403</v>
      </c>
      <c r="D37" s="28">
        <v>27240</v>
      </c>
      <c r="E37" s="28">
        <f t="shared" si="1"/>
        <v>128604643</v>
      </c>
      <c r="F37" s="28">
        <v>10853056</v>
      </c>
      <c r="G37" s="28">
        <v>6413132</v>
      </c>
      <c r="H37" s="28">
        <f t="shared" si="6"/>
        <v>117751587</v>
      </c>
    </row>
    <row r="38" spans="1:8" s="22" customFormat="1" ht="24" customHeight="1" x14ac:dyDescent="0.25">
      <c r="A38" s="26"/>
      <c r="B38" s="30" t="s">
        <v>40</v>
      </c>
      <c r="C38" s="28">
        <v>78013943</v>
      </c>
      <c r="D38" s="28">
        <v>-1123430</v>
      </c>
      <c r="E38" s="28">
        <f t="shared" si="1"/>
        <v>76890513</v>
      </c>
      <c r="F38" s="28">
        <v>5189762</v>
      </c>
      <c r="G38" s="28">
        <v>3901743</v>
      </c>
      <c r="H38" s="28">
        <f t="shared" si="6"/>
        <v>71700751</v>
      </c>
    </row>
    <row r="39" spans="1:8" s="22" customFormat="1" ht="12.75" customHeight="1" x14ac:dyDescent="0.25">
      <c r="A39" s="26"/>
      <c r="B39" s="27" t="s">
        <v>41</v>
      </c>
      <c r="C39" s="28">
        <v>18851618</v>
      </c>
      <c r="D39" s="28">
        <v>22777000</v>
      </c>
      <c r="E39" s="28">
        <f t="shared" si="1"/>
        <v>41628618</v>
      </c>
      <c r="F39" s="28">
        <v>3981528</v>
      </c>
      <c r="G39" s="28">
        <v>1371777</v>
      </c>
      <c r="H39" s="28">
        <f t="shared" si="6"/>
        <v>37647090</v>
      </c>
    </row>
    <row r="40" spans="1:8" s="22" customFormat="1" ht="12.75" customHeight="1" x14ac:dyDescent="0.25">
      <c r="A40" s="26"/>
      <c r="B40" s="27" t="s">
        <v>42</v>
      </c>
      <c r="C40" s="28">
        <v>89794386</v>
      </c>
      <c r="D40" s="28">
        <v>-2442396</v>
      </c>
      <c r="E40" s="28">
        <f t="shared" si="1"/>
        <v>87351990</v>
      </c>
      <c r="F40" s="28">
        <v>3262560</v>
      </c>
      <c r="G40" s="28">
        <v>2612643</v>
      </c>
      <c r="H40" s="28">
        <f t="shared" si="6"/>
        <v>84089430</v>
      </c>
    </row>
    <row r="41" spans="1:8" s="22" customFormat="1" ht="12.75" customHeight="1" x14ac:dyDescent="0.25">
      <c r="A41" s="26"/>
      <c r="B41" s="27" t="s">
        <v>43</v>
      </c>
      <c r="C41" s="28">
        <v>60046958</v>
      </c>
      <c r="D41" s="28">
        <v>265510374</v>
      </c>
      <c r="E41" s="28">
        <f t="shared" si="1"/>
        <v>325557332</v>
      </c>
      <c r="F41" s="28">
        <v>30627712</v>
      </c>
      <c r="G41" s="28">
        <v>15411778</v>
      </c>
      <c r="H41" s="28">
        <f t="shared" si="6"/>
        <v>294929620</v>
      </c>
    </row>
    <row r="42" spans="1:8" s="22" customFormat="1" ht="12.75" customHeight="1" x14ac:dyDescent="0.25">
      <c r="A42" s="26"/>
      <c r="B42" s="27" t="s">
        <v>44</v>
      </c>
      <c r="C42" s="28">
        <v>665555207</v>
      </c>
      <c r="D42" s="28">
        <v>17450184</v>
      </c>
      <c r="E42" s="28">
        <f t="shared" si="1"/>
        <v>683005391</v>
      </c>
      <c r="F42" s="28">
        <v>101039058</v>
      </c>
      <c r="G42" s="28">
        <v>100444403</v>
      </c>
      <c r="H42" s="28">
        <f t="shared" si="6"/>
        <v>581966333</v>
      </c>
    </row>
    <row r="43" spans="1:8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8" s="26" customFormat="1" ht="27" customHeight="1" x14ac:dyDescent="0.25">
      <c r="A44" s="31" t="s">
        <v>45</v>
      </c>
      <c r="B44" s="31"/>
      <c r="C44" s="24">
        <f>SUM(C45:C53)</f>
        <v>2515243158</v>
      </c>
      <c r="D44" s="24">
        <f t="shared" ref="D44:G44" si="7">SUM(D45:D53)</f>
        <v>56404155</v>
      </c>
      <c r="E44" s="24">
        <f t="shared" si="7"/>
        <v>2571647313</v>
      </c>
      <c r="F44" s="24">
        <f t="shared" si="7"/>
        <v>475278607</v>
      </c>
      <c r="G44" s="24">
        <f t="shared" si="7"/>
        <v>462835868</v>
      </c>
      <c r="H44" s="24">
        <f>E44-F44</f>
        <v>2096368706</v>
      </c>
    </row>
    <row r="45" spans="1:8" s="26" customFormat="1" ht="12" customHeight="1" x14ac:dyDescent="0.25">
      <c r="A45" s="27"/>
      <c r="B45" s="27" t="s">
        <v>46</v>
      </c>
      <c r="C45" s="28">
        <v>46383209</v>
      </c>
      <c r="D45" s="28">
        <v>3182972</v>
      </c>
      <c r="E45" s="28">
        <f t="shared" si="1"/>
        <v>49566181</v>
      </c>
      <c r="F45" s="28">
        <v>1242743</v>
      </c>
      <c r="G45" s="28">
        <v>1142743</v>
      </c>
      <c r="H45" s="28">
        <f>E45-F45</f>
        <v>48323438</v>
      </c>
    </row>
    <row r="46" spans="1:8" s="22" customFormat="1" ht="12.75" customHeight="1" x14ac:dyDescent="0.25">
      <c r="A46" s="26"/>
      <c r="B46" s="27" t="s">
        <v>47</v>
      </c>
      <c r="C46" s="28">
        <v>38750742</v>
      </c>
      <c r="D46" s="28">
        <v>23038070</v>
      </c>
      <c r="E46" s="28">
        <f t="shared" si="1"/>
        <v>61788812</v>
      </c>
      <c r="F46" s="28">
        <v>30520422</v>
      </c>
      <c r="G46" s="28">
        <v>30520422</v>
      </c>
      <c r="H46" s="28">
        <f t="shared" ref="H46:H50" si="8">E46-F46</f>
        <v>31268390</v>
      </c>
    </row>
    <row r="47" spans="1:8" s="22" customFormat="1" ht="12.75" customHeight="1" x14ac:dyDescent="0.25">
      <c r="A47" s="26"/>
      <c r="B47" s="27" t="s">
        <v>48</v>
      </c>
      <c r="C47" s="28">
        <v>408463553</v>
      </c>
      <c r="D47" s="28">
        <v>-7926075</v>
      </c>
      <c r="E47" s="28">
        <f t="shared" si="1"/>
        <v>400537478</v>
      </c>
      <c r="F47" s="28">
        <v>25135957</v>
      </c>
      <c r="G47" s="28">
        <v>20648208</v>
      </c>
      <c r="H47" s="28">
        <f t="shared" si="8"/>
        <v>375401521</v>
      </c>
    </row>
    <row r="48" spans="1:8" s="22" customFormat="1" ht="12.75" customHeight="1" x14ac:dyDescent="0.25">
      <c r="A48" s="26"/>
      <c r="B48" s="27" t="s">
        <v>49</v>
      </c>
      <c r="C48" s="28">
        <v>396252050</v>
      </c>
      <c r="D48" s="28">
        <v>23109188</v>
      </c>
      <c r="E48" s="28">
        <f t="shared" si="1"/>
        <v>419361238</v>
      </c>
      <c r="F48" s="28">
        <v>46647167</v>
      </c>
      <c r="G48" s="28">
        <v>38792177</v>
      </c>
      <c r="H48" s="28">
        <f t="shared" si="8"/>
        <v>372714071</v>
      </c>
    </row>
    <row r="49" spans="1:8" s="22" customFormat="1" ht="12.75" customHeight="1" x14ac:dyDescent="0.25">
      <c r="A49" s="26"/>
      <c r="B49" s="27" t="s">
        <v>50</v>
      </c>
      <c r="C49" s="28">
        <v>1619360656</v>
      </c>
      <c r="D49" s="28">
        <v>0</v>
      </c>
      <c r="E49" s="28">
        <f t="shared" si="1"/>
        <v>1619360656</v>
      </c>
      <c r="F49" s="28">
        <v>371732318</v>
      </c>
      <c r="G49" s="28">
        <v>371732318</v>
      </c>
      <c r="H49" s="28">
        <f t="shared" si="8"/>
        <v>1247628338</v>
      </c>
    </row>
    <row r="50" spans="1:8" s="22" customFormat="1" ht="12.75" customHeight="1" x14ac:dyDescent="0.25">
      <c r="A50" s="26"/>
      <c r="B50" s="27" t="s">
        <v>51</v>
      </c>
      <c r="C50" s="28">
        <v>6032948</v>
      </c>
      <c r="D50" s="28">
        <v>15000000</v>
      </c>
      <c r="E50" s="28">
        <f t="shared" si="1"/>
        <v>21032948</v>
      </c>
      <c r="F50" s="28">
        <v>0</v>
      </c>
      <c r="G50" s="28">
        <v>0</v>
      </c>
      <c r="H50" s="28">
        <f t="shared" si="8"/>
        <v>21032948</v>
      </c>
    </row>
    <row r="51" spans="1:8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8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8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8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8" s="25" customFormat="1" ht="14.25" customHeight="1" x14ac:dyDescent="0.25">
      <c r="A55" s="23" t="s">
        <v>55</v>
      </c>
      <c r="B55" s="23"/>
      <c r="C55" s="24">
        <f>SUM(C56:C64)</f>
        <v>275982119</v>
      </c>
      <c r="D55" s="24">
        <f>SUM(D56:D64)</f>
        <v>18255741</v>
      </c>
      <c r="E55" s="24">
        <f>SUM(E56:E64)</f>
        <v>294237860</v>
      </c>
      <c r="F55" s="24">
        <f>SUM(F56:F64)</f>
        <v>5542923</v>
      </c>
      <c r="G55" s="24">
        <f>SUM(G56:G64)</f>
        <v>4071616</v>
      </c>
      <c r="H55" s="24">
        <f>E55-F55</f>
        <v>288694937</v>
      </c>
    </row>
    <row r="56" spans="1:8" s="22" customFormat="1" ht="12.75" customHeight="1" x14ac:dyDescent="0.25">
      <c r="A56" s="26"/>
      <c r="B56" s="27" t="s">
        <v>56</v>
      </c>
      <c r="C56" s="28">
        <v>56870595</v>
      </c>
      <c r="D56" s="28">
        <v>23946290</v>
      </c>
      <c r="E56" s="28">
        <f t="shared" si="1"/>
        <v>80816885</v>
      </c>
      <c r="F56" s="28">
        <v>1118000</v>
      </c>
      <c r="G56" s="28">
        <v>0</v>
      </c>
      <c r="H56" s="28">
        <f>E56-F56</f>
        <v>79698885</v>
      </c>
    </row>
    <row r="57" spans="1:8" s="22" customFormat="1" ht="12.75" customHeight="1" x14ac:dyDescent="0.25">
      <c r="A57" s="26"/>
      <c r="B57" s="27" t="s">
        <v>57</v>
      </c>
      <c r="C57" s="28">
        <v>5334359</v>
      </c>
      <c r="D57" s="28">
        <v>1696634</v>
      </c>
      <c r="E57" s="28">
        <f t="shared" si="1"/>
        <v>7030993</v>
      </c>
      <c r="F57" s="28">
        <v>0</v>
      </c>
      <c r="G57" s="28">
        <v>0</v>
      </c>
      <c r="H57" s="28">
        <f t="shared" ref="H57:H64" si="9">E57-F57</f>
        <v>7030993</v>
      </c>
    </row>
    <row r="58" spans="1:8" s="22" customFormat="1" ht="12.75" customHeight="1" x14ac:dyDescent="0.25">
      <c r="A58" s="26"/>
      <c r="B58" s="27" t="s">
        <v>58</v>
      </c>
      <c r="C58" s="28">
        <v>976332</v>
      </c>
      <c r="D58" s="28">
        <v>0</v>
      </c>
      <c r="E58" s="28">
        <f t="shared" si="1"/>
        <v>976332</v>
      </c>
      <c r="F58" s="28">
        <v>0</v>
      </c>
      <c r="G58" s="28">
        <v>0</v>
      </c>
      <c r="H58" s="28">
        <f t="shared" si="9"/>
        <v>976332</v>
      </c>
    </row>
    <row r="59" spans="1:8" s="22" customFormat="1" ht="12.75" customHeight="1" x14ac:dyDescent="0.25">
      <c r="A59" s="26"/>
      <c r="B59" s="27" t="s">
        <v>59</v>
      </c>
      <c r="C59" s="28">
        <v>7994894</v>
      </c>
      <c r="D59" s="28">
        <v>-411127</v>
      </c>
      <c r="E59" s="28">
        <f t="shared" si="1"/>
        <v>7583767</v>
      </c>
      <c r="F59" s="28">
        <v>1690600</v>
      </c>
      <c r="G59" s="28">
        <v>1690600</v>
      </c>
      <c r="H59" s="28">
        <f t="shared" si="9"/>
        <v>5893167</v>
      </c>
    </row>
    <row r="60" spans="1:8" s="22" customFormat="1" ht="12.75" customHeight="1" x14ac:dyDescent="0.25">
      <c r="A60" s="26"/>
      <c r="B60" s="27" t="s">
        <v>60</v>
      </c>
      <c r="C60" s="28"/>
      <c r="D60" s="28">
        <v>4969319</v>
      </c>
      <c r="E60" s="28">
        <f t="shared" si="1"/>
        <v>4969319</v>
      </c>
      <c r="F60" s="28">
        <v>2381016</v>
      </c>
      <c r="G60" s="28">
        <v>2381016</v>
      </c>
      <c r="H60" s="28">
        <f t="shared" si="9"/>
        <v>2588303</v>
      </c>
    </row>
    <row r="61" spans="1:8" s="22" customFormat="1" ht="12.75" customHeight="1" x14ac:dyDescent="0.25">
      <c r="A61" s="26"/>
      <c r="B61" s="27" t="s">
        <v>61</v>
      </c>
      <c r="C61" s="28">
        <v>104743181</v>
      </c>
      <c r="D61" s="28">
        <v>3891280</v>
      </c>
      <c r="E61" s="28">
        <f t="shared" si="1"/>
        <v>108634461</v>
      </c>
      <c r="F61" s="28">
        <v>0</v>
      </c>
      <c r="G61" s="28">
        <v>0</v>
      </c>
      <c r="H61" s="28">
        <f t="shared" si="9"/>
        <v>108634461</v>
      </c>
    </row>
    <row r="62" spans="1:8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8" s="22" customFormat="1" ht="12.75" customHeight="1" x14ac:dyDescent="0.25">
      <c r="A63" s="26"/>
      <c r="B63" s="27" t="s">
        <v>63</v>
      </c>
      <c r="C63" s="28">
        <v>98421466</v>
      </c>
      <c r="D63" s="28">
        <v>-17009861</v>
      </c>
      <c r="E63" s="28">
        <f t="shared" si="1"/>
        <v>81411605</v>
      </c>
      <c r="F63" s="28">
        <v>0</v>
      </c>
      <c r="G63" s="28">
        <v>0</v>
      </c>
      <c r="H63" s="28">
        <f t="shared" si="9"/>
        <v>81411605</v>
      </c>
    </row>
    <row r="64" spans="1:8" s="22" customFormat="1" ht="12.75" customHeight="1" x14ac:dyDescent="0.25">
      <c r="A64" s="26"/>
      <c r="B64" s="27" t="s">
        <v>64</v>
      </c>
      <c r="C64" s="28">
        <v>1641292</v>
      </c>
      <c r="D64" s="28">
        <v>1173206</v>
      </c>
      <c r="E64" s="28">
        <f t="shared" si="1"/>
        <v>2814498</v>
      </c>
      <c r="F64" s="28">
        <v>353307</v>
      </c>
      <c r="G64" s="28">
        <v>0</v>
      </c>
      <c r="H64" s="28">
        <f t="shared" si="9"/>
        <v>2461191</v>
      </c>
    </row>
    <row r="65" spans="1:9" ht="3.75" customHeight="1" x14ac:dyDescent="0.25">
      <c r="I65" s="32"/>
    </row>
    <row r="66" spans="1:9" s="25" customFormat="1" ht="14.25" customHeight="1" x14ac:dyDescent="0.25">
      <c r="A66" s="23" t="s">
        <v>65</v>
      </c>
      <c r="B66" s="23"/>
      <c r="C66" s="24">
        <f>SUM(C67:C69)</f>
        <v>2058324877</v>
      </c>
      <c r="D66" s="24">
        <f t="shared" ref="D66:G66" si="10">SUM(D67:D69)</f>
        <v>78318201</v>
      </c>
      <c r="E66" s="24">
        <f t="shared" si="10"/>
        <v>2136643078</v>
      </c>
      <c r="F66" s="24">
        <f t="shared" si="10"/>
        <v>6286398</v>
      </c>
      <c r="G66" s="24">
        <f t="shared" si="10"/>
        <v>6286398</v>
      </c>
      <c r="H66" s="24">
        <f>E66-F66</f>
        <v>2130356680</v>
      </c>
    </row>
    <row r="67" spans="1:9" s="22" customFormat="1" ht="12.75" customHeight="1" x14ac:dyDescent="0.25">
      <c r="A67" s="26"/>
      <c r="B67" s="27" t="s">
        <v>66</v>
      </c>
      <c r="C67" s="28">
        <v>1815211352</v>
      </c>
      <c r="D67" s="28">
        <v>76869885</v>
      </c>
      <c r="E67" s="28">
        <f t="shared" si="1"/>
        <v>1892081237</v>
      </c>
      <c r="F67" s="28">
        <v>6286398</v>
      </c>
      <c r="G67" s="28">
        <v>6286398</v>
      </c>
      <c r="H67" s="28">
        <f>E67-F67</f>
        <v>1885794839</v>
      </c>
    </row>
    <row r="68" spans="1:9" s="22" customFormat="1" ht="12.75" customHeight="1" x14ac:dyDescent="0.25">
      <c r="A68" s="26"/>
      <c r="B68" s="27" t="s">
        <v>67</v>
      </c>
      <c r="C68" s="28">
        <v>243113525</v>
      </c>
      <c r="D68" s="28">
        <v>1448316</v>
      </c>
      <c r="E68" s="28">
        <f t="shared" si="1"/>
        <v>244561841</v>
      </c>
      <c r="F68" s="28">
        <v>0</v>
      </c>
      <c r="G68" s="28">
        <v>0</v>
      </c>
      <c r="H68" s="28">
        <f t="shared" ref="H68:H69" si="11">E68-F68</f>
        <v>244561841</v>
      </c>
    </row>
    <row r="69" spans="1:9" s="22" customFormat="1" ht="12.75" customHeight="1" x14ac:dyDescent="0.25">
      <c r="A69" s="26"/>
      <c r="B69" s="27" t="s">
        <v>68</v>
      </c>
      <c r="C69" s="28">
        <v>0</v>
      </c>
      <c r="D69" s="28">
        <v>0</v>
      </c>
      <c r="E69" s="28">
        <f t="shared" si="1"/>
        <v>0</v>
      </c>
      <c r="F69" s="28">
        <v>0</v>
      </c>
      <c r="G69" s="28">
        <v>0</v>
      </c>
      <c r="H69" s="28">
        <f t="shared" si="11"/>
        <v>0</v>
      </c>
    </row>
    <row r="70" spans="1:9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5" customFormat="1" ht="14.25" customHeight="1" x14ac:dyDescent="0.25">
      <c r="A71" s="23" t="s">
        <v>69</v>
      </c>
      <c r="B71" s="23"/>
      <c r="C71" s="24">
        <f t="shared" ref="C71:G71" si="12">SUM(C72:C78)</f>
        <v>2603903019</v>
      </c>
      <c r="D71" s="24">
        <f t="shared" si="12"/>
        <v>-278998895</v>
      </c>
      <c r="E71" s="24">
        <f t="shared" si="12"/>
        <v>2324904124</v>
      </c>
      <c r="F71" s="24">
        <f t="shared" si="12"/>
        <v>376419094</v>
      </c>
      <c r="G71" s="24">
        <f t="shared" si="12"/>
        <v>376419094</v>
      </c>
      <c r="H71" s="24">
        <f>E71-F71</f>
        <v>1948485030</v>
      </c>
    </row>
    <row r="72" spans="1:9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9" s="22" customFormat="1" ht="12.75" customHeight="1" x14ac:dyDescent="0.25">
      <c r="A73" s="26"/>
      <c r="B73" s="27" t="s">
        <v>71</v>
      </c>
      <c r="C73" s="28">
        <v>0</v>
      </c>
      <c r="D73" s="28"/>
      <c r="E73" s="28">
        <f t="shared" si="1"/>
        <v>0</v>
      </c>
      <c r="F73" s="28"/>
      <c r="G73" s="28"/>
      <c r="H73" s="28">
        <v>0</v>
      </c>
    </row>
    <row r="74" spans="1:9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9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9" s="22" customFormat="1" ht="12.75" customHeight="1" x14ac:dyDescent="0.25">
      <c r="A76" s="26"/>
      <c r="B76" s="27" t="s">
        <v>74</v>
      </c>
      <c r="C76" s="28">
        <v>1610084902</v>
      </c>
      <c r="D76" s="28">
        <v>-867699</v>
      </c>
      <c r="E76" s="28">
        <f t="shared" si="1"/>
        <v>1609217203</v>
      </c>
      <c r="F76" s="28">
        <v>376419094</v>
      </c>
      <c r="G76" s="28">
        <v>376419094</v>
      </c>
      <c r="H76" s="28">
        <f t="shared" ref="H76:H78" si="13">E76-F76</f>
        <v>1232798109</v>
      </c>
    </row>
    <row r="77" spans="1:9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9" s="22" customFormat="1" ht="24" customHeight="1" x14ac:dyDescent="0.25">
      <c r="A78" s="26"/>
      <c r="B78" s="30" t="s">
        <v>76</v>
      </c>
      <c r="C78" s="28">
        <v>993818117</v>
      </c>
      <c r="D78" s="28">
        <v>-278131196</v>
      </c>
      <c r="E78" s="28">
        <f t="shared" si="1"/>
        <v>715686921</v>
      </c>
      <c r="F78" s="28">
        <v>0</v>
      </c>
      <c r="G78" s="28">
        <v>0</v>
      </c>
      <c r="H78" s="28">
        <f t="shared" si="13"/>
        <v>715686921</v>
      </c>
    </row>
    <row r="79" spans="1:9" ht="3.75" customHeight="1" x14ac:dyDescent="0.25">
      <c r="I79" s="32"/>
    </row>
    <row r="80" spans="1:9" s="25" customFormat="1" ht="14.25" customHeight="1" x14ac:dyDescent="0.25">
      <c r="A80" s="23" t="s">
        <v>77</v>
      </c>
      <c r="B80" s="23"/>
      <c r="C80" s="24">
        <f>SUM(C81:C83)</f>
        <v>23452081557</v>
      </c>
      <c r="D80" s="24">
        <f>SUM(D81:D83)</f>
        <v>6182713</v>
      </c>
      <c r="E80" s="24">
        <f>SUM(E81:E83)</f>
        <v>23458264270</v>
      </c>
      <c r="F80" s="24">
        <f>SUM(F81:F83)</f>
        <v>6615246601</v>
      </c>
      <c r="G80" s="24">
        <f>SUM(G81:G83)</f>
        <v>6590375158</v>
      </c>
      <c r="H80" s="24">
        <f>E80-F80</f>
        <v>16843017669</v>
      </c>
    </row>
    <row r="81" spans="1:9" s="22" customFormat="1" ht="12.75" customHeight="1" x14ac:dyDescent="0.25">
      <c r="A81" s="26"/>
      <c r="B81" s="27" t="s">
        <v>78</v>
      </c>
      <c r="C81" s="28">
        <v>7287684418</v>
      </c>
      <c r="D81" s="28">
        <v>0</v>
      </c>
      <c r="E81" s="28">
        <f t="shared" si="1"/>
        <v>7287684418</v>
      </c>
      <c r="F81" s="28">
        <v>1950525301</v>
      </c>
      <c r="G81" s="28">
        <v>1925653858</v>
      </c>
      <c r="H81" s="28">
        <f>E81-F81</f>
        <v>5337159117</v>
      </c>
    </row>
    <row r="82" spans="1:9" s="22" customFormat="1" ht="12.75" customHeight="1" x14ac:dyDescent="0.25">
      <c r="A82" s="26"/>
      <c r="B82" s="27" t="s">
        <v>79</v>
      </c>
      <c r="C82" s="28">
        <v>16164397139</v>
      </c>
      <c r="D82" s="28">
        <v>6182713</v>
      </c>
      <c r="E82" s="28">
        <f t="shared" ref="E82:E92" si="14">C82+D82</f>
        <v>16170579852</v>
      </c>
      <c r="F82" s="28">
        <v>4664721300</v>
      </c>
      <c r="G82" s="28">
        <v>4664721300</v>
      </c>
      <c r="H82" s="28">
        <f t="shared" ref="H82:H83" si="15">E82-F82</f>
        <v>11505858552</v>
      </c>
    </row>
    <row r="83" spans="1:9" s="22" customFormat="1" ht="12.75" customHeight="1" x14ac:dyDescent="0.25">
      <c r="A83" s="26"/>
      <c r="B83" s="27" t="s">
        <v>80</v>
      </c>
      <c r="C83" s="28">
        <v>0</v>
      </c>
      <c r="D83" s="28">
        <v>0</v>
      </c>
      <c r="E83" s="28">
        <f t="shared" si="14"/>
        <v>0</v>
      </c>
      <c r="F83" s="28">
        <v>0</v>
      </c>
      <c r="G83" s="28">
        <v>0</v>
      </c>
      <c r="H83" s="28">
        <f t="shared" si="15"/>
        <v>0</v>
      </c>
    </row>
    <row r="84" spans="1:9" ht="3.75" customHeight="1" x14ac:dyDescent="0.25">
      <c r="I84" s="32"/>
    </row>
    <row r="85" spans="1:9" s="25" customFormat="1" ht="14.25" customHeight="1" x14ac:dyDescent="0.25">
      <c r="A85" s="23" t="s">
        <v>81</v>
      </c>
      <c r="B85" s="23"/>
      <c r="C85" s="24">
        <f t="shared" ref="C85:G85" si="16">SUM(C86:C92)</f>
        <v>1402040674</v>
      </c>
      <c r="D85" s="24">
        <f>SUM(D86:D92)</f>
        <v>123997434</v>
      </c>
      <c r="E85" s="24">
        <f t="shared" si="16"/>
        <v>1526038108</v>
      </c>
      <c r="F85" s="24">
        <f t="shared" si="16"/>
        <v>356422309</v>
      </c>
      <c r="G85" s="24">
        <f t="shared" si="16"/>
        <v>356422309</v>
      </c>
      <c r="H85" s="24">
        <f>E85-F85</f>
        <v>1169615799</v>
      </c>
    </row>
    <row r="86" spans="1:9" s="25" customFormat="1" ht="14.25" customHeight="1" x14ac:dyDescent="0.25">
      <c r="A86" s="26"/>
      <c r="B86" s="27" t="s">
        <v>82</v>
      </c>
      <c r="C86" s="28">
        <v>231858613</v>
      </c>
      <c r="D86" s="28">
        <v>120675835</v>
      </c>
      <c r="E86" s="28">
        <f t="shared" si="14"/>
        <v>352534448</v>
      </c>
      <c r="F86" s="28">
        <v>163306489</v>
      </c>
      <c r="G86" s="28">
        <v>163306489</v>
      </c>
      <c r="H86" s="28">
        <f>E86-F86</f>
        <v>189227959</v>
      </c>
    </row>
    <row r="87" spans="1:9" s="25" customFormat="1" ht="14.25" customHeight="1" x14ac:dyDescent="0.25">
      <c r="A87" s="26"/>
      <c r="B87" s="27" t="s">
        <v>83</v>
      </c>
      <c r="C87" s="28">
        <v>1095730571</v>
      </c>
      <c r="D87" s="28">
        <v>-8966737</v>
      </c>
      <c r="E87" s="28">
        <f t="shared" si="14"/>
        <v>1086763834</v>
      </c>
      <c r="F87" s="28">
        <v>174773299</v>
      </c>
      <c r="G87" s="28">
        <v>174773299</v>
      </c>
      <c r="H87" s="28">
        <f t="shared" ref="H87:H92" si="17">E87-F87</f>
        <v>911990535</v>
      </c>
    </row>
    <row r="88" spans="1:9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9" s="25" customFormat="1" ht="14.25" customHeight="1" x14ac:dyDescent="0.25">
      <c r="A89" s="26"/>
      <c r="B89" s="27" t="s">
        <v>85</v>
      </c>
      <c r="C89" s="28">
        <v>21389550</v>
      </c>
      <c r="D89" s="28">
        <v>0</v>
      </c>
      <c r="E89" s="28">
        <f t="shared" si="14"/>
        <v>21389550</v>
      </c>
      <c r="F89" s="28">
        <v>1266643</v>
      </c>
      <c r="G89" s="28">
        <v>1266643</v>
      </c>
      <c r="H89" s="28">
        <f t="shared" si="17"/>
        <v>20122907</v>
      </c>
    </row>
    <row r="90" spans="1:9" s="25" customFormat="1" ht="14.25" customHeight="1" x14ac:dyDescent="0.25">
      <c r="A90" s="26"/>
      <c r="B90" s="27" t="s">
        <v>86</v>
      </c>
      <c r="C90" s="28">
        <v>28618616</v>
      </c>
      <c r="D90" s="28">
        <v>11229866</v>
      </c>
      <c r="E90" s="28">
        <f t="shared" si="14"/>
        <v>39848482</v>
      </c>
      <c r="F90" s="28">
        <v>17058068</v>
      </c>
      <c r="G90" s="28">
        <v>17058068</v>
      </c>
      <c r="H90" s="28">
        <f t="shared" si="17"/>
        <v>22790414</v>
      </c>
    </row>
    <row r="91" spans="1:9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9" s="22" customFormat="1" ht="14.25" customHeight="1" x14ac:dyDescent="0.25">
      <c r="A92" s="26"/>
      <c r="B92" s="27" t="s">
        <v>88</v>
      </c>
      <c r="C92" s="28">
        <v>24443324</v>
      </c>
      <c r="D92" s="28">
        <v>1058470</v>
      </c>
      <c r="E92" s="28">
        <f t="shared" si="14"/>
        <v>25501794</v>
      </c>
      <c r="F92" s="28">
        <v>17810</v>
      </c>
      <c r="G92" s="28">
        <v>17810</v>
      </c>
      <c r="H92" s="28">
        <f t="shared" si="17"/>
        <v>25483984</v>
      </c>
    </row>
    <row r="93" spans="1:9" s="32" customFormat="1" ht="2.25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34" t="s">
        <v>89</v>
      </c>
      <c r="B94" s="34"/>
      <c r="C94" s="35"/>
      <c r="D94" s="35"/>
      <c r="E94" s="35"/>
      <c r="F94" s="35"/>
      <c r="G94" s="35"/>
      <c r="H94" s="35"/>
    </row>
    <row r="96" spans="1:9" x14ac:dyDescent="0.25">
      <c r="C96" s="24"/>
      <c r="D96" s="24"/>
      <c r="E96" s="24"/>
      <c r="F96" s="24"/>
      <c r="G96" s="24"/>
      <c r="H96" s="36"/>
    </row>
    <row r="97" spans="3:7" x14ac:dyDescent="0.25">
      <c r="C97" s="24"/>
      <c r="D97" s="24"/>
      <c r="E97" s="24"/>
      <c r="F97" s="24"/>
      <c r="G97" s="24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2021-05-18T15:17:10Z</dcterms:created>
  <dcterms:modified xsi:type="dcterms:W3CDTF">2021-05-18T15:17:11Z</dcterms:modified>
</cp:coreProperties>
</file>