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1" l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I182" i="1"/>
  <c r="H182" i="1"/>
  <c r="G182" i="1"/>
  <c r="F182" i="1"/>
  <c r="E182" i="1"/>
  <c r="G180" i="1"/>
  <c r="J180" i="1" s="1"/>
  <c r="G179" i="1"/>
  <c r="J179" i="1" s="1"/>
  <c r="G178" i="1"/>
  <c r="J178" i="1" s="1"/>
  <c r="J176" i="1" s="1"/>
  <c r="I176" i="1"/>
  <c r="H176" i="1"/>
  <c r="G176" i="1"/>
  <c r="F176" i="1"/>
  <c r="E176" i="1"/>
  <c r="G174" i="1"/>
  <c r="J174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5" i="1"/>
  <c r="H165" i="1"/>
  <c r="G165" i="1"/>
  <c r="J165" i="1" s="1"/>
  <c r="F165" i="1"/>
  <c r="E165" i="1"/>
  <c r="G163" i="1"/>
  <c r="J163" i="1" s="1"/>
  <c r="G162" i="1"/>
  <c r="J162" i="1" s="1"/>
  <c r="G161" i="1"/>
  <c r="J161" i="1" s="1"/>
  <c r="J159" i="1" s="1"/>
  <c r="I159" i="1"/>
  <c r="H159" i="1"/>
  <c r="G159" i="1"/>
  <c r="F159" i="1"/>
  <c r="E159" i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I147" i="1"/>
  <c r="H147" i="1"/>
  <c r="G147" i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J135" i="1" s="1"/>
  <c r="I135" i="1"/>
  <c r="H135" i="1"/>
  <c r="G135" i="1"/>
  <c r="F135" i="1"/>
  <c r="E135" i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I123" i="1"/>
  <c r="H123" i="1"/>
  <c r="G123" i="1"/>
  <c r="F123" i="1"/>
  <c r="E123" i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J111" i="1" s="1"/>
  <c r="I111" i="1"/>
  <c r="H111" i="1"/>
  <c r="G111" i="1"/>
  <c r="F111" i="1"/>
  <c r="E111" i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I101" i="1"/>
  <c r="H101" i="1"/>
  <c r="G101" i="1"/>
  <c r="F101" i="1"/>
  <c r="E101" i="1"/>
  <c r="I100" i="1"/>
  <c r="H100" i="1"/>
  <c r="G100" i="1"/>
  <c r="F100" i="1"/>
  <c r="E100" i="1"/>
  <c r="J98" i="1"/>
  <c r="G98" i="1"/>
  <c r="J97" i="1"/>
  <c r="G97" i="1"/>
  <c r="J96" i="1"/>
  <c r="G96" i="1"/>
  <c r="J95" i="1"/>
  <c r="G95" i="1"/>
  <c r="J94" i="1"/>
  <c r="G94" i="1"/>
  <c r="J93" i="1"/>
  <c r="G93" i="1"/>
  <c r="G90" i="1" s="1"/>
  <c r="J92" i="1"/>
  <c r="G92" i="1"/>
  <c r="J90" i="1"/>
  <c r="I90" i="1"/>
  <c r="H90" i="1"/>
  <c r="F90" i="1"/>
  <c r="E90" i="1"/>
  <c r="J88" i="1"/>
  <c r="G88" i="1"/>
  <c r="J87" i="1"/>
  <c r="G87" i="1"/>
  <c r="G84" i="1" s="1"/>
  <c r="J86" i="1"/>
  <c r="G86" i="1"/>
  <c r="J84" i="1"/>
  <c r="I84" i="1"/>
  <c r="H84" i="1"/>
  <c r="F84" i="1"/>
  <c r="E84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J73" i="1" s="1"/>
  <c r="G75" i="1"/>
  <c r="I73" i="1"/>
  <c r="H73" i="1"/>
  <c r="G73" i="1"/>
  <c r="F73" i="1"/>
  <c r="E73" i="1"/>
  <c r="J71" i="1"/>
  <c r="G71" i="1"/>
  <c r="J70" i="1"/>
  <c r="G70" i="1"/>
  <c r="J69" i="1"/>
  <c r="G69" i="1"/>
  <c r="E67" i="1"/>
  <c r="G67" i="1" s="1"/>
  <c r="J6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G55" i="1" s="1"/>
  <c r="G57" i="1"/>
  <c r="J57" i="1" s="1"/>
  <c r="I55" i="1"/>
  <c r="H55" i="1"/>
  <c r="F55" i="1"/>
  <c r="E55" i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G44" i="1" s="1"/>
  <c r="G45" i="1"/>
  <c r="J45" i="1" s="1"/>
  <c r="I44" i="1"/>
  <c r="H44" i="1"/>
  <c r="F44" i="1"/>
  <c r="E44" i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G32" i="1" s="1"/>
  <c r="G34" i="1"/>
  <c r="J34" i="1" s="1"/>
  <c r="I32" i="1"/>
  <c r="H32" i="1"/>
  <c r="F32" i="1"/>
  <c r="E32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G20" i="1" s="1"/>
  <c r="G22" i="1"/>
  <c r="J22" i="1" s="1"/>
  <c r="I20" i="1"/>
  <c r="H20" i="1"/>
  <c r="F20" i="1"/>
  <c r="E20" i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I11" i="1"/>
  <c r="I10" i="1" s="1"/>
  <c r="I192" i="1" s="1"/>
  <c r="H11" i="1"/>
  <c r="F11" i="1"/>
  <c r="E11" i="1"/>
  <c r="E10" i="1" s="1"/>
  <c r="E192" i="1" s="1"/>
  <c r="H10" i="1"/>
  <c r="H192" i="1" s="1"/>
  <c r="F10" i="1"/>
  <c r="F192" i="1" s="1"/>
  <c r="J101" i="1" l="1"/>
  <c r="J182" i="1"/>
  <c r="J11" i="1"/>
  <c r="J123" i="1"/>
  <c r="J147" i="1"/>
  <c r="J23" i="1"/>
  <c r="J20" i="1" s="1"/>
  <c r="J35" i="1"/>
  <c r="J32" i="1" s="1"/>
  <c r="J46" i="1"/>
  <c r="J44" i="1" s="1"/>
  <c r="J58" i="1"/>
  <c r="J55" i="1" s="1"/>
  <c r="G11" i="1"/>
  <c r="G10" i="1" s="1"/>
  <c r="G192" i="1" s="1"/>
  <c r="J10" i="1" l="1"/>
  <c r="J100" i="1"/>
  <c r="J192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<sst xmlns="http://schemas.openxmlformats.org/spreadsheetml/2006/main" count="308" uniqueCount="163">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</sst>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>
      <alignment vertical="top"/>
    </xf>
    <xf numFmtId="44" fontId="4" fillId="0" borderId="0" applyFont="0" applyFill="0" applyBorder="0" applyAlignment="0" applyProtection="0">
      <alignment vertical="top"/>
    </xf>
    <xf numFmtId="0" fontId="8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top"/>
    </xf>
    <xf numFmtId="0" fontId="3" fillId="0" borderId="0" xfId="2"/>
    <xf numFmtId="0" fontId="2" fillId="2" borderId="0" xfId="3" applyFont="1" applyFill="1" applyBorder="1" applyAlignment="1">
      <alignment horizontal="center" vertical="top" wrapText="1"/>
    </xf>
    <xf numFmtId="0" fontId="4" fillId="0" borderId="0" xfId="3">
      <alignment vertical="top"/>
    </xf>
    <xf numFmtId="0" fontId="2" fillId="2" borderId="0" xfId="3" applyFont="1" applyFill="1" applyBorder="1" applyAlignment="1">
      <alignment horizontal="center" vertical="top" wrapText="1" readingOrder="1"/>
    </xf>
    <xf numFmtId="0" fontId="5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 readingOrder="1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Border="1">
      <alignment vertical="top"/>
    </xf>
    <xf numFmtId="164" fontId="4" fillId="0" borderId="0" xfId="4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/>
    </xf>
    <xf numFmtId="164" fontId="7" fillId="0" borderId="0" xfId="4" applyNumberFormat="1" applyFont="1" applyFill="1" applyBorder="1" applyAlignment="1">
      <alignment horizontal="right" vertical="top"/>
    </xf>
    <xf numFmtId="1" fontId="7" fillId="0" borderId="0" xfId="4" applyNumberFormat="1" applyFont="1" applyFill="1" applyBorder="1" applyAlignment="1">
      <alignment horizontal="right" vertical="top"/>
    </xf>
    <xf numFmtId="0" fontId="4" fillId="0" borderId="0" xfId="3" applyFont="1">
      <alignment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164" fontId="4" fillId="0" borderId="0" xfId="3" applyNumberFormat="1" applyFont="1" applyBorder="1" applyAlignment="1">
      <alignment vertical="top"/>
    </xf>
    <xf numFmtId="1" fontId="4" fillId="0" borderId="0" xfId="3" applyNumberFormat="1" applyFont="1" applyBorder="1" applyAlignment="1">
      <alignment vertical="top"/>
    </xf>
    <xf numFmtId="0" fontId="4" fillId="0" borderId="0" xfId="3" applyFont="1" applyAlignment="1">
      <alignment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 wrapText="1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0" fontId="8" fillId="0" borderId="0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top" wrapText="1"/>
    </xf>
    <xf numFmtId="0" fontId="8" fillId="0" borderId="0" xfId="3" applyFont="1" applyBorder="1" applyAlignment="1">
      <alignment horizontal="left" vertical="top" wrapText="1"/>
    </xf>
    <xf numFmtId="0" fontId="8" fillId="0" borderId="0" xfId="3" applyFont="1" applyAlignment="1">
      <alignment vertical="top"/>
    </xf>
    <xf numFmtId="0" fontId="8" fillId="0" borderId="0" xfId="3" applyFont="1" applyFill="1" applyBorder="1" applyAlignment="1">
      <alignment vertical="top"/>
    </xf>
    <xf numFmtId="0" fontId="8" fillId="0" borderId="0" xfId="3" applyFont="1" applyFill="1" applyBorder="1" applyAlignment="1">
      <alignment horizontal="left" vertical="top"/>
    </xf>
    <xf numFmtId="0" fontId="8" fillId="0" borderId="0" xfId="3" applyFont="1" applyFill="1" applyBorder="1" applyAlignment="1">
      <alignment horizontal="left" vertical="top"/>
    </xf>
    <xf numFmtId="0" fontId="8" fillId="0" borderId="0" xfId="3" applyFont="1" applyFill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4" fillId="0" borderId="7" xfId="3" applyFont="1" applyBorder="1" applyAlignment="1">
      <alignment vertical="top"/>
    </xf>
    <xf numFmtId="0" fontId="4" fillId="0" borderId="7" xfId="3" applyFont="1" applyBorder="1" applyAlignment="1">
      <alignment horizontal="left" vertical="top"/>
    </xf>
    <xf numFmtId="164" fontId="4" fillId="0" borderId="7" xfId="4" applyNumberFormat="1" applyFont="1" applyFill="1" applyBorder="1" applyAlignment="1">
      <alignment horizontal="right" vertical="top"/>
    </xf>
    <xf numFmtId="165" fontId="8" fillId="0" borderId="0" xfId="2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Border="1">
      <alignment vertical="top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top" wrapText="1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top" wrapText="1"/>
    </xf>
    <xf numFmtId="0" fontId="7" fillId="0" borderId="8" xfId="3" applyFont="1" applyBorder="1" applyAlignment="1">
      <alignment horizontal="left" vertical="top" wrapText="1" readingOrder="1"/>
    </xf>
    <xf numFmtId="164" fontId="7" fillId="0" borderId="8" xfId="4" applyNumberFormat="1" applyFont="1" applyFill="1" applyBorder="1" applyAlignment="1">
      <alignment horizontal="right" vertical="top"/>
    </xf>
    <xf numFmtId="1" fontId="7" fillId="0" borderId="8" xfId="4" applyNumberFormat="1" applyFont="1" applyFill="1" applyBorder="1" applyAlignment="1">
      <alignment horizontal="right" vertical="top"/>
    </xf>
    <xf numFmtId="0" fontId="10" fillId="0" borderId="9" xfId="5" applyFont="1" applyBorder="1" applyAlignment="1">
      <alignment horizontal="left" vertical="top"/>
    </xf>
    <xf numFmtId="0" fontId="10" fillId="0" borderId="0" xfId="5" applyFont="1" applyBorder="1" applyAlignment="1">
      <alignment horizontal="left" vertical="top"/>
    </xf>
    <xf numFmtId="164" fontId="4" fillId="0" borderId="0" xfId="3" applyNumberFormat="1">
      <alignment vertical="top"/>
    </xf>
    <xf numFmtId="0" fontId="7" fillId="0" borderId="0" xfId="1" applyFont="1" applyAlignment="1">
      <alignment horizontal="center" vertical="top"/>
    </xf>
    <xf numFmtId="0" fontId="7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 2" xfId="7"/>
    <cellStyle name="Normal" xfId="0" builtinId="0"/>
    <cellStyle name="Normal 2 2 2" xfId="5"/>
    <cellStyle name="Normal 2 2 3" xfId="3"/>
    <cellStyle name="Normal 2 3" xfId="2"/>
    <cellStyle name="Normal 20 2" xfId="6"/>
    <cellStyle name="Normal 2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214"/>
  <sheetViews>
    <sheetView showGridLines="0" tabSelected="1" workbookViewId="0">
      <selection sqref="A1:J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9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12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ht="12.7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2.75" customHeight="1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12.75" customHeight="1" x14ac:dyDescent="0.25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0" s="4" customFormat="1" ht="25.5" customHeight="1" x14ac:dyDescent="0.25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0" s="4" customFormat="1" ht="3" customHeight="1" x14ac:dyDescent="0.25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0" s="21" customFormat="1" ht="12.75" customHeight="1" x14ac:dyDescent="0.25">
      <c r="A10" s="18" t="s">
        <v>14</v>
      </c>
      <c r="B10" s="18"/>
      <c r="C10" s="18"/>
      <c r="D10" s="18"/>
      <c r="E10" s="19">
        <f>SUM(E11,E20,E32,E44,E55,E67,E73,E84,E90)</f>
        <v>3901281881.6900001</v>
      </c>
      <c r="F10" s="20">
        <f t="shared" ref="F10:J10" si="0">SUM(F11,F20,F32,F44,F55,F67,F73,F84,F90)</f>
        <v>-4.0381564758718014E-10</v>
      </c>
      <c r="G10" s="19">
        <f>SUM(G11,G20,G32,G44,G55,G67,G73,G84,G90)</f>
        <v>3901281881.6900001</v>
      </c>
      <c r="H10" s="19">
        <f t="shared" si="0"/>
        <v>803760283.79000008</v>
      </c>
      <c r="I10" s="19">
        <f t="shared" si="0"/>
        <v>733649986.92000008</v>
      </c>
      <c r="J10" s="19">
        <f t="shared" si="0"/>
        <v>3097521597.8999996</v>
      </c>
    </row>
    <row r="11" spans="1:10" s="26" customFormat="1" ht="12.75" customHeight="1" x14ac:dyDescent="0.25">
      <c r="A11" s="22" t="s">
        <v>15</v>
      </c>
      <c r="B11" s="23" t="s">
        <v>16</v>
      </c>
      <c r="C11" s="23"/>
      <c r="D11" s="23"/>
      <c r="E11" s="24">
        <f>SUM(E12:E18)</f>
        <v>736151066.46000004</v>
      </c>
      <c r="F11" s="25">
        <f t="shared" ref="F11:J11" si="1">SUM(F12:F18)</f>
        <v>-4.1904968384187669E-10</v>
      </c>
      <c r="G11" s="24">
        <f>SUM(G12:G18)</f>
        <v>736151066.45999992</v>
      </c>
      <c r="H11" s="24">
        <f t="shared" si="1"/>
        <v>133014101.91</v>
      </c>
      <c r="I11" s="24">
        <f t="shared" si="1"/>
        <v>121062450.09</v>
      </c>
      <c r="J11" s="24">
        <f t="shared" si="1"/>
        <v>603136964.54999995</v>
      </c>
    </row>
    <row r="12" spans="1:10" s="26" customFormat="1" ht="25.5" customHeight="1" x14ac:dyDescent="0.25">
      <c r="A12" s="27"/>
      <c r="B12" s="22" t="s">
        <v>17</v>
      </c>
      <c r="C12" s="28" t="s">
        <v>18</v>
      </c>
      <c r="D12" s="28"/>
      <c r="E12" s="24">
        <v>170919708</v>
      </c>
      <c r="F12" s="29">
        <v>109215.14</v>
      </c>
      <c r="G12" s="29">
        <f t="shared" ref="G12:G18" si="2">SUM(E12:F12)</f>
        <v>171028923.13999999</v>
      </c>
      <c r="H12" s="29">
        <v>43311894.520000003</v>
      </c>
      <c r="I12" s="29">
        <v>43311894.520000003</v>
      </c>
      <c r="J12" s="24">
        <f t="shared" ref="J12:J18" si="3">SUM(G12-H12)</f>
        <v>127717028.61999997</v>
      </c>
    </row>
    <row r="13" spans="1:10" s="26" customFormat="1" ht="25.5" customHeight="1" x14ac:dyDescent="0.25">
      <c r="A13" s="27"/>
      <c r="B13" s="22" t="s">
        <v>19</v>
      </c>
      <c r="C13" s="28" t="s">
        <v>20</v>
      </c>
      <c r="D13" s="28"/>
      <c r="E13" s="24">
        <v>51522007.649999999</v>
      </c>
      <c r="F13" s="29">
        <v>476494.66</v>
      </c>
      <c r="G13" s="29">
        <f t="shared" si="2"/>
        <v>51998502.309999995</v>
      </c>
      <c r="H13" s="29">
        <v>3486797.22</v>
      </c>
      <c r="I13" s="29">
        <v>3484253.22</v>
      </c>
      <c r="J13" s="24">
        <f t="shared" si="3"/>
        <v>48511705.089999996</v>
      </c>
    </row>
    <row r="14" spans="1:10" s="26" customFormat="1" ht="12.75" customHeight="1" x14ac:dyDescent="0.25">
      <c r="A14" s="27"/>
      <c r="B14" s="22" t="s">
        <v>21</v>
      </c>
      <c r="C14" s="23" t="s">
        <v>22</v>
      </c>
      <c r="D14" s="23"/>
      <c r="E14" s="24">
        <v>294290593.93000001</v>
      </c>
      <c r="F14" s="29">
        <v>15350.58</v>
      </c>
      <c r="G14" s="29">
        <f t="shared" si="2"/>
        <v>294305944.50999999</v>
      </c>
      <c r="H14" s="29">
        <v>56768291.460000001</v>
      </c>
      <c r="I14" s="29">
        <v>56510987.039999999</v>
      </c>
      <c r="J14" s="24">
        <f t="shared" si="3"/>
        <v>237537653.04999998</v>
      </c>
    </row>
    <row r="15" spans="1:10" s="26" customFormat="1" ht="12.75" customHeight="1" x14ac:dyDescent="0.25">
      <c r="A15" s="27"/>
      <c r="B15" s="22" t="s">
        <v>23</v>
      </c>
      <c r="C15" s="23" t="s">
        <v>24</v>
      </c>
      <c r="D15" s="23"/>
      <c r="E15" s="24">
        <v>90141655.079999998</v>
      </c>
      <c r="F15" s="29">
        <v>-205158.66</v>
      </c>
      <c r="G15" s="29">
        <f t="shared" si="2"/>
        <v>89936496.420000002</v>
      </c>
      <c r="H15" s="29">
        <v>17646042.899999999</v>
      </c>
      <c r="I15" s="29">
        <v>7227430.2699999996</v>
      </c>
      <c r="J15" s="24">
        <f t="shared" si="3"/>
        <v>72290453.520000011</v>
      </c>
    </row>
    <row r="16" spans="1:10" s="26" customFormat="1" ht="12.75" customHeight="1" x14ac:dyDescent="0.25">
      <c r="A16" s="27"/>
      <c r="B16" s="22" t="s">
        <v>25</v>
      </c>
      <c r="C16" s="23" t="s">
        <v>26</v>
      </c>
      <c r="D16" s="23"/>
      <c r="E16" s="24">
        <v>65281122.409999996</v>
      </c>
      <c r="F16" s="29">
        <v>1351295.15</v>
      </c>
      <c r="G16" s="29">
        <f t="shared" si="2"/>
        <v>66632417.559999995</v>
      </c>
      <c r="H16" s="29">
        <v>10247428.279999999</v>
      </c>
      <c r="I16" s="29">
        <v>8974366.5399999991</v>
      </c>
      <c r="J16" s="24">
        <f t="shared" si="3"/>
        <v>56384989.279999994</v>
      </c>
    </row>
    <row r="17" spans="1:10" s="26" customFormat="1" ht="12.75" customHeight="1" x14ac:dyDescent="0.25">
      <c r="A17" s="27"/>
      <c r="B17" s="22" t="s">
        <v>27</v>
      </c>
      <c r="C17" s="23" t="s">
        <v>28</v>
      </c>
      <c r="D17" s="23"/>
      <c r="E17" s="24">
        <v>31405337.039999999</v>
      </c>
      <c r="F17" s="29">
        <v>-1747783.82</v>
      </c>
      <c r="G17" s="29">
        <f t="shared" si="2"/>
        <v>29657553.219999999</v>
      </c>
      <c r="H17" s="29">
        <v>0</v>
      </c>
      <c r="I17" s="29">
        <v>0</v>
      </c>
      <c r="J17" s="24">
        <f t="shared" si="3"/>
        <v>29657553.219999999</v>
      </c>
    </row>
    <row r="18" spans="1:10" s="26" customFormat="1" ht="12.75" customHeight="1" x14ac:dyDescent="0.25">
      <c r="A18" s="27"/>
      <c r="B18" s="22" t="s">
        <v>29</v>
      </c>
      <c r="C18" s="23" t="s">
        <v>30</v>
      </c>
      <c r="D18" s="23"/>
      <c r="E18" s="24">
        <v>32590642.350000001</v>
      </c>
      <c r="F18" s="29">
        <v>586.95000000000005</v>
      </c>
      <c r="G18" s="29">
        <f t="shared" si="2"/>
        <v>32591229.300000001</v>
      </c>
      <c r="H18" s="29">
        <v>1553647.53</v>
      </c>
      <c r="I18" s="29">
        <v>1553518.5</v>
      </c>
      <c r="J18" s="24">
        <f t="shared" si="3"/>
        <v>31037581.77</v>
      </c>
    </row>
    <row r="19" spans="1:10" s="26" customFormat="1" ht="3" customHeight="1" x14ac:dyDescent="0.25">
      <c r="A19" s="27"/>
      <c r="B19" s="22"/>
      <c r="C19" s="22"/>
      <c r="D19" s="22"/>
      <c r="E19" s="24"/>
      <c r="F19" s="17"/>
      <c r="G19" s="17"/>
      <c r="H19" s="17"/>
      <c r="I19" s="17"/>
      <c r="J19" s="24"/>
    </row>
    <row r="20" spans="1:10" s="26" customFormat="1" ht="12.75" customHeight="1" x14ac:dyDescent="0.25">
      <c r="A20" s="30" t="s">
        <v>31</v>
      </c>
      <c r="B20" s="31" t="s">
        <v>32</v>
      </c>
      <c r="C20" s="31"/>
      <c r="D20" s="31"/>
      <c r="E20" s="24">
        <f t="shared" ref="E20:J20" si="4">SUM(E22:E30)</f>
        <v>328913906.89000005</v>
      </c>
      <c r="F20" s="24">
        <f t="shared" si="4"/>
        <v>77457.890000000014</v>
      </c>
      <c r="G20" s="24">
        <f t="shared" si="4"/>
        <v>328991364.78000003</v>
      </c>
      <c r="H20" s="24">
        <f t="shared" si="4"/>
        <v>46276370.090000004</v>
      </c>
      <c r="I20" s="24">
        <f t="shared" si="4"/>
        <v>13206093.289999999</v>
      </c>
      <c r="J20" s="24">
        <f t="shared" si="4"/>
        <v>282714994.69</v>
      </c>
    </row>
    <row r="21" spans="1:10" s="26" customFormat="1" ht="3" customHeight="1" x14ac:dyDescent="0.25">
      <c r="A21" s="32"/>
      <c r="B21" s="32"/>
      <c r="C21" s="32"/>
      <c r="D21" s="32"/>
      <c r="E21" s="24"/>
      <c r="F21" s="17"/>
      <c r="G21" s="17"/>
      <c r="H21" s="17"/>
      <c r="I21" s="17"/>
      <c r="J21" s="24"/>
    </row>
    <row r="22" spans="1:10" s="26" customFormat="1" ht="25.5" customHeight="1" x14ac:dyDescent="0.25">
      <c r="A22" s="32"/>
      <c r="B22" s="30" t="s">
        <v>33</v>
      </c>
      <c r="C22" s="33" t="s">
        <v>34</v>
      </c>
      <c r="D22" s="33"/>
      <c r="E22" s="24">
        <v>4859610.25</v>
      </c>
      <c r="F22" s="17">
        <v>9949.81</v>
      </c>
      <c r="G22" s="17">
        <f t="shared" ref="G22:G30" si="5">SUM(E22:F22)</f>
        <v>4869560.0599999996</v>
      </c>
      <c r="H22" s="17">
        <v>59194.27</v>
      </c>
      <c r="I22" s="17">
        <v>54939.77</v>
      </c>
      <c r="J22" s="24">
        <f t="shared" ref="J22:J30" si="6">SUM(G22-H22)</f>
        <v>4810365.79</v>
      </c>
    </row>
    <row r="23" spans="1:10" s="26" customFormat="1" ht="12.75" customHeight="1" x14ac:dyDescent="0.25">
      <c r="A23" s="32"/>
      <c r="B23" s="30" t="s">
        <v>35</v>
      </c>
      <c r="C23" s="31" t="s">
        <v>36</v>
      </c>
      <c r="D23" s="31"/>
      <c r="E23" s="24">
        <v>12922905.199999999</v>
      </c>
      <c r="F23" s="17">
        <v>1851</v>
      </c>
      <c r="G23" s="17">
        <f t="shared" si="5"/>
        <v>12924756.199999999</v>
      </c>
      <c r="H23" s="17">
        <v>1927052.4</v>
      </c>
      <c r="I23" s="17">
        <v>136985.37</v>
      </c>
      <c r="J23" s="24">
        <f t="shared" si="6"/>
        <v>10997703.799999999</v>
      </c>
    </row>
    <row r="24" spans="1:10" s="26" customFormat="1" ht="25.5" customHeight="1" x14ac:dyDescent="0.25">
      <c r="A24" s="32"/>
      <c r="B24" s="30" t="s">
        <v>37</v>
      </c>
      <c r="C24" s="33" t="s">
        <v>38</v>
      </c>
      <c r="D24" s="33"/>
      <c r="E24" s="24">
        <v>14264</v>
      </c>
      <c r="F24" s="17">
        <v>0</v>
      </c>
      <c r="G24" s="17">
        <f t="shared" si="5"/>
        <v>14264</v>
      </c>
      <c r="H24" s="17">
        <v>0</v>
      </c>
      <c r="I24" s="17">
        <v>0</v>
      </c>
      <c r="J24" s="24">
        <f t="shared" si="6"/>
        <v>14264</v>
      </c>
    </row>
    <row r="25" spans="1:10" s="26" customFormat="1" ht="25.5" customHeight="1" x14ac:dyDescent="0.25">
      <c r="A25" s="32"/>
      <c r="B25" s="30" t="s">
        <v>39</v>
      </c>
      <c r="C25" s="33" t="s">
        <v>40</v>
      </c>
      <c r="D25" s="33"/>
      <c r="E25" s="24">
        <v>2338837.92</v>
      </c>
      <c r="F25" s="17">
        <v>37313.58</v>
      </c>
      <c r="G25" s="17">
        <f t="shared" si="5"/>
        <v>2376151.5</v>
      </c>
      <c r="H25" s="17">
        <v>250330.21</v>
      </c>
      <c r="I25" s="17">
        <v>210300.59</v>
      </c>
      <c r="J25" s="24">
        <f t="shared" si="6"/>
        <v>2125821.29</v>
      </c>
    </row>
    <row r="26" spans="1:10" s="26" customFormat="1" ht="25.5" customHeight="1" x14ac:dyDescent="0.25">
      <c r="A26" s="32"/>
      <c r="B26" s="30" t="s">
        <v>41</v>
      </c>
      <c r="C26" s="33" t="s">
        <v>42</v>
      </c>
      <c r="D26" s="33"/>
      <c r="E26" s="24">
        <v>301530296.47000003</v>
      </c>
      <c r="F26" s="17">
        <v>45853.19</v>
      </c>
      <c r="G26" s="17">
        <f t="shared" si="5"/>
        <v>301576149.66000003</v>
      </c>
      <c r="H26" s="17">
        <v>43708736.140000001</v>
      </c>
      <c r="I26" s="17">
        <v>12526620.199999999</v>
      </c>
      <c r="J26" s="24">
        <f t="shared" si="6"/>
        <v>257867413.52000004</v>
      </c>
    </row>
    <row r="27" spans="1:10" s="26" customFormat="1" ht="12.75" customHeight="1" x14ac:dyDescent="0.25">
      <c r="A27" s="32"/>
      <c r="B27" s="30" t="s">
        <v>43</v>
      </c>
      <c r="C27" s="33" t="s">
        <v>44</v>
      </c>
      <c r="D27" s="33"/>
      <c r="E27" s="24">
        <v>2098607.2000000002</v>
      </c>
      <c r="F27" s="17">
        <v>-21908.87</v>
      </c>
      <c r="G27" s="17">
        <f t="shared" si="5"/>
        <v>2076698.33</v>
      </c>
      <c r="H27" s="17">
        <v>187824.62</v>
      </c>
      <c r="I27" s="17">
        <v>170581.5</v>
      </c>
      <c r="J27" s="24">
        <f t="shared" si="6"/>
        <v>1888873.71</v>
      </c>
    </row>
    <row r="28" spans="1:10" s="26" customFormat="1" ht="25.5" customHeight="1" x14ac:dyDescent="0.25">
      <c r="A28" s="32"/>
      <c r="B28" s="30" t="s">
        <v>45</v>
      </c>
      <c r="C28" s="33" t="s">
        <v>46</v>
      </c>
      <c r="D28" s="33"/>
      <c r="E28" s="24">
        <v>3212614.48</v>
      </c>
      <c r="F28" s="17">
        <v>299</v>
      </c>
      <c r="G28" s="17">
        <f t="shared" si="5"/>
        <v>3212913.48</v>
      </c>
      <c r="H28" s="17">
        <v>7539.74</v>
      </c>
      <c r="I28" s="17">
        <v>7539.74</v>
      </c>
      <c r="J28" s="24">
        <f t="shared" si="6"/>
        <v>3205373.7399999998</v>
      </c>
    </row>
    <row r="29" spans="1:10" s="26" customFormat="1" ht="12.75" customHeight="1" x14ac:dyDescent="0.25">
      <c r="A29" s="32"/>
      <c r="B29" s="30" t="s">
        <v>47</v>
      </c>
      <c r="C29" s="31" t="s">
        <v>48</v>
      </c>
      <c r="D29" s="31"/>
      <c r="E29" s="24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4">
        <f t="shared" si="6"/>
        <v>0</v>
      </c>
    </row>
    <row r="30" spans="1:10" s="26" customFormat="1" ht="25.5" customHeight="1" x14ac:dyDescent="0.25">
      <c r="A30" s="32"/>
      <c r="B30" s="30" t="s">
        <v>49</v>
      </c>
      <c r="C30" s="33" t="s">
        <v>50</v>
      </c>
      <c r="D30" s="33"/>
      <c r="E30" s="24">
        <v>1936771.37</v>
      </c>
      <c r="F30" s="17">
        <v>4100.18</v>
      </c>
      <c r="G30" s="17">
        <f t="shared" si="5"/>
        <v>1940871.55</v>
      </c>
      <c r="H30" s="17">
        <v>135692.71</v>
      </c>
      <c r="I30" s="17">
        <v>99126.12</v>
      </c>
      <c r="J30" s="24">
        <f t="shared" si="6"/>
        <v>1805178.84</v>
      </c>
    </row>
    <row r="31" spans="1:10" s="26" customFormat="1" ht="3" customHeight="1" x14ac:dyDescent="0.25">
      <c r="A31" s="32"/>
      <c r="B31" s="30"/>
      <c r="C31" s="34"/>
      <c r="D31" s="34"/>
      <c r="E31" s="24"/>
      <c r="F31" s="17"/>
      <c r="G31" s="17"/>
      <c r="H31" s="17"/>
      <c r="I31" s="17"/>
      <c r="J31" s="24"/>
    </row>
    <row r="32" spans="1:10" s="26" customFormat="1" ht="12.75" customHeight="1" x14ac:dyDescent="0.25">
      <c r="A32" s="30" t="s">
        <v>51</v>
      </c>
      <c r="B32" s="31" t="s">
        <v>52</v>
      </c>
      <c r="C32" s="31"/>
      <c r="D32" s="31"/>
      <c r="E32" s="24">
        <f t="shared" ref="E32:J32" si="7">SUM(E34:E42)</f>
        <v>315902583.45999998</v>
      </c>
      <c r="F32" s="24">
        <f t="shared" si="7"/>
        <v>-45234.2</v>
      </c>
      <c r="G32" s="24">
        <f t="shared" si="7"/>
        <v>315857349.25999999</v>
      </c>
      <c r="H32" s="24">
        <f t="shared" si="7"/>
        <v>32201512.460000001</v>
      </c>
      <c r="I32" s="24">
        <f t="shared" si="7"/>
        <v>8437916.3699999992</v>
      </c>
      <c r="J32" s="24">
        <f t="shared" si="7"/>
        <v>283655836.79999995</v>
      </c>
    </row>
    <row r="33" spans="1:10" s="26" customFormat="1" ht="3" customHeight="1" x14ac:dyDescent="0.25">
      <c r="A33" s="32"/>
      <c r="B33" s="32"/>
      <c r="C33" s="32"/>
      <c r="D33" s="32"/>
      <c r="E33" s="24"/>
      <c r="F33" s="17"/>
      <c r="G33" s="17"/>
      <c r="H33" s="17"/>
      <c r="I33" s="17"/>
      <c r="J33" s="24"/>
    </row>
    <row r="34" spans="1:10" s="26" customFormat="1" ht="12.75" customHeight="1" x14ac:dyDescent="0.25">
      <c r="A34" s="32"/>
      <c r="B34" s="30" t="s">
        <v>53</v>
      </c>
      <c r="C34" s="31" t="s">
        <v>54</v>
      </c>
      <c r="D34" s="31"/>
      <c r="E34" s="24">
        <v>22898025.48</v>
      </c>
      <c r="F34" s="29">
        <v>-30609.07</v>
      </c>
      <c r="G34" s="29">
        <f t="shared" ref="G34:G42" si="8">SUM(E34:F34)</f>
        <v>22867416.41</v>
      </c>
      <c r="H34" s="29">
        <v>3904994.46</v>
      </c>
      <c r="I34" s="29">
        <v>3711158.64</v>
      </c>
      <c r="J34" s="24">
        <f t="shared" ref="J34:J42" si="9">SUM(G34-H34)</f>
        <v>18962421.949999999</v>
      </c>
    </row>
    <row r="35" spans="1:10" s="26" customFormat="1" ht="12.75" customHeight="1" x14ac:dyDescent="0.25">
      <c r="A35" s="32"/>
      <c r="B35" s="30" t="s">
        <v>55</v>
      </c>
      <c r="C35" s="31" t="s">
        <v>56</v>
      </c>
      <c r="D35" s="31"/>
      <c r="E35" s="24">
        <v>5365703.43</v>
      </c>
      <c r="F35" s="29">
        <v>0</v>
      </c>
      <c r="G35" s="29">
        <f t="shared" si="8"/>
        <v>5365703.43</v>
      </c>
      <c r="H35" s="29">
        <v>573037.15</v>
      </c>
      <c r="I35" s="29">
        <v>91830.82</v>
      </c>
      <c r="J35" s="24">
        <f t="shared" si="9"/>
        <v>4792666.2799999993</v>
      </c>
    </row>
    <row r="36" spans="1:10" s="26" customFormat="1" ht="25.5" customHeight="1" x14ac:dyDescent="0.25">
      <c r="A36" s="32"/>
      <c r="B36" s="30" t="s">
        <v>57</v>
      </c>
      <c r="C36" s="33" t="s">
        <v>58</v>
      </c>
      <c r="D36" s="33"/>
      <c r="E36" s="24">
        <v>196292565.88</v>
      </c>
      <c r="F36" s="29">
        <v>-21932.22</v>
      </c>
      <c r="G36" s="29">
        <f t="shared" si="8"/>
        <v>196270633.66</v>
      </c>
      <c r="H36" s="29">
        <v>20721345.960000001</v>
      </c>
      <c r="I36" s="29">
        <v>754892.35</v>
      </c>
      <c r="J36" s="24">
        <f t="shared" si="9"/>
        <v>175549287.69999999</v>
      </c>
    </row>
    <row r="37" spans="1:10" s="26" customFormat="1" ht="12.75" customHeight="1" x14ac:dyDescent="0.25">
      <c r="A37" s="32"/>
      <c r="B37" s="30" t="s">
        <v>59</v>
      </c>
      <c r="C37" s="31" t="s">
        <v>60</v>
      </c>
      <c r="D37" s="31"/>
      <c r="E37" s="24">
        <v>7710282.75</v>
      </c>
      <c r="F37" s="29">
        <v>0</v>
      </c>
      <c r="G37" s="29">
        <f t="shared" si="8"/>
        <v>7710282.75</v>
      </c>
      <c r="H37" s="29">
        <v>329163.8</v>
      </c>
      <c r="I37" s="29">
        <v>315570.92</v>
      </c>
      <c r="J37" s="24">
        <f t="shared" si="9"/>
        <v>7381118.9500000002</v>
      </c>
    </row>
    <row r="38" spans="1:10" s="26" customFormat="1" ht="25.5" customHeight="1" x14ac:dyDescent="0.25">
      <c r="A38" s="32"/>
      <c r="B38" s="30" t="s">
        <v>61</v>
      </c>
      <c r="C38" s="33" t="s">
        <v>62</v>
      </c>
      <c r="D38" s="33"/>
      <c r="E38" s="24">
        <v>52939863.579999998</v>
      </c>
      <c r="F38" s="29">
        <v>10650</v>
      </c>
      <c r="G38" s="29">
        <f t="shared" si="8"/>
        <v>52950513.579999998</v>
      </c>
      <c r="H38" s="29">
        <v>2334673.5499999998</v>
      </c>
      <c r="I38" s="29">
        <v>508535</v>
      </c>
      <c r="J38" s="24">
        <f t="shared" si="9"/>
        <v>50615840.030000001</v>
      </c>
    </row>
    <row r="39" spans="1:10" s="26" customFormat="1" ht="12.75" customHeight="1" x14ac:dyDescent="0.25">
      <c r="A39" s="32"/>
      <c r="B39" s="30" t="s">
        <v>63</v>
      </c>
      <c r="C39" s="31" t="s">
        <v>64</v>
      </c>
      <c r="D39" s="31"/>
      <c r="E39" s="24">
        <v>780168</v>
      </c>
      <c r="F39" s="29">
        <v>41000</v>
      </c>
      <c r="G39" s="29">
        <f t="shared" si="8"/>
        <v>821168</v>
      </c>
      <c r="H39" s="29">
        <v>125271.59</v>
      </c>
      <c r="I39" s="29">
        <v>60114.13</v>
      </c>
      <c r="J39" s="24">
        <f t="shared" si="9"/>
        <v>695896.41</v>
      </c>
    </row>
    <row r="40" spans="1:10" s="26" customFormat="1" ht="12.75" customHeight="1" x14ac:dyDescent="0.25">
      <c r="A40" s="32"/>
      <c r="B40" s="30" t="s">
        <v>65</v>
      </c>
      <c r="C40" s="31" t="s">
        <v>66</v>
      </c>
      <c r="D40" s="31"/>
      <c r="E40" s="24">
        <v>3638219</v>
      </c>
      <c r="F40" s="29">
        <v>0</v>
      </c>
      <c r="G40" s="29">
        <f t="shared" si="8"/>
        <v>3638219</v>
      </c>
      <c r="H40" s="29">
        <v>101347.93</v>
      </c>
      <c r="I40" s="29">
        <v>63246.37</v>
      </c>
      <c r="J40" s="24">
        <f t="shared" si="9"/>
        <v>3536871.07</v>
      </c>
    </row>
    <row r="41" spans="1:10" s="26" customFormat="1" ht="12.75" customHeight="1" x14ac:dyDescent="0.25">
      <c r="A41" s="32"/>
      <c r="B41" s="30" t="s">
        <v>67</v>
      </c>
      <c r="C41" s="31" t="s">
        <v>68</v>
      </c>
      <c r="D41" s="31"/>
      <c r="E41" s="24">
        <v>2727291.32</v>
      </c>
      <c r="F41" s="29">
        <v>-41000</v>
      </c>
      <c r="G41" s="29">
        <f t="shared" si="8"/>
        <v>2686291.32</v>
      </c>
      <c r="H41" s="29">
        <v>22645.279999999999</v>
      </c>
      <c r="I41" s="29">
        <v>22645.279999999999</v>
      </c>
      <c r="J41" s="24">
        <f t="shared" si="9"/>
        <v>2663646.04</v>
      </c>
    </row>
    <row r="42" spans="1:10" s="26" customFormat="1" ht="12.75" customHeight="1" x14ac:dyDescent="0.25">
      <c r="A42" s="32"/>
      <c r="B42" s="30" t="s">
        <v>69</v>
      </c>
      <c r="C42" s="31" t="s">
        <v>70</v>
      </c>
      <c r="D42" s="31"/>
      <c r="E42" s="24">
        <v>23550464.02</v>
      </c>
      <c r="F42" s="17">
        <v>-3342.91</v>
      </c>
      <c r="G42" s="17">
        <f t="shared" si="8"/>
        <v>23547121.109999999</v>
      </c>
      <c r="H42" s="17">
        <v>4089032.74</v>
      </c>
      <c r="I42" s="17">
        <v>2909922.86</v>
      </c>
      <c r="J42" s="24">
        <f t="shared" si="9"/>
        <v>19458088.369999997</v>
      </c>
    </row>
    <row r="43" spans="1:10" s="26" customFormat="1" ht="3" customHeight="1" x14ac:dyDescent="0.25">
      <c r="A43" s="32"/>
      <c r="B43" s="30"/>
      <c r="C43" s="30"/>
      <c r="D43" s="30"/>
      <c r="E43" s="24"/>
      <c r="F43" s="17"/>
      <c r="G43" s="17"/>
      <c r="H43" s="17"/>
      <c r="I43" s="17"/>
      <c r="J43" s="29"/>
    </row>
    <row r="44" spans="1:10" s="35" customFormat="1" ht="25.5" customHeight="1" x14ac:dyDescent="0.25">
      <c r="A44" s="30" t="s">
        <v>71</v>
      </c>
      <c r="B44" s="33" t="s">
        <v>72</v>
      </c>
      <c r="C44" s="33"/>
      <c r="D44" s="33"/>
      <c r="E44" s="24">
        <f>SUM(E45:E53)</f>
        <v>2181641837.2800002</v>
      </c>
      <c r="F44" s="24">
        <f t="shared" ref="F44:J44" si="10">SUM(F45:F53)</f>
        <v>-32223.69</v>
      </c>
      <c r="G44" s="24">
        <f>SUM(G45:G53)</f>
        <v>2181609613.5900002</v>
      </c>
      <c r="H44" s="24">
        <f t="shared" si="10"/>
        <v>543917928.93000007</v>
      </c>
      <c r="I44" s="24">
        <f t="shared" si="10"/>
        <v>543391527.17000008</v>
      </c>
      <c r="J44" s="24">
        <f t="shared" si="10"/>
        <v>1637691684.6599998</v>
      </c>
    </row>
    <row r="45" spans="1:10" s="35" customFormat="1" ht="25.5" customHeight="1" x14ac:dyDescent="0.25">
      <c r="A45" s="32"/>
      <c r="B45" s="30" t="s">
        <v>73</v>
      </c>
      <c r="C45" s="33" t="s">
        <v>74</v>
      </c>
      <c r="D45" s="33"/>
      <c r="E45" s="24">
        <v>0</v>
      </c>
      <c r="F45" s="17">
        <v>0</v>
      </c>
      <c r="G45" s="17">
        <f t="shared" ref="G45:G47" si="11">SUM(E45:F45)</f>
        <v>0</v>
      </c>
      <c r="H45" s="17">
        <v>0</v>
      </c>
      <c r="I45" s="17">
        <v>0</v>
      </c>
      <c r="J45" s="29">
        <f t="shared" ref="J45:J53" si="12">SUM(G45-H45)</f>
        <v>0</v>
      </c>
    </row>
    <row r="46" spans="1:10" s="35" customFormat="1" ht="12.75" customHeight="1" x14ac:dyDescent="0.25">
      <c r="A46" s="32"/>
      <c r="B46" s="30" t="s">
        <v>75</v>
      </c>
      <c r="C46" s="31" t="s">
        <v>76</v>
      </c>
      <c r="D46" s="31"/>
      <c r="E46" s="24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9">
        <f t="shared" si="12"/>
        <v>0</v>
      </c>
    </row>
    <row r="47" spans="1:10" s="35" customFormat="1" ht="12.75" customHeight="1" x14ac:dyDescent="0.25">
      <c r="A47" s="32"/>
      <c r="B47" s="30" t="s">
        <v>77</v>
      </c>
      <c r="C47" s="31" t="s">
        <v>78</v>
      </c>
      <c r="D47" s="31"/>
      <c r="E47" s="24">
        <v>32809209.09</v>
      </c>
      <c r="F47" s="17">
        <v>0</v>
      </c>
      <c r="G47" s="17">
        <f t="shared" si="11"/>
        <v>32809209.09</v>
      </c>
      <c r="H47" s="17">
        <v>3797049.11</v>
      </c>
      <c r="I47" s="17">
        <v>3797049.11</v>
      </c>
      <c r="J47" s="29">
        <f t="shared" si="12"/>
        <v>29012159.98</v>
      </c>
    </row>
    <row r="48" spans="1:10" s="35" customFormat="1" ht="12.75" customHeight="1" x14ac:dyDescent="0.25">
      <c r="A48" s="32"/>
      <c r="B48" s="30" t="s">
        <v>79</v>
      </c>
      <c r="C48" s="31" t="s">
        <v>80</v>
      </c>
      <c r="D48" s="31"/>
      <c r="E48" s="24">
        <v>10462210</v>
      </c>
      <c r="F48" s="29">
        <v>-32223.69</v>
      </c>
      <c r="G48" s="29">
        <f>SUM(E48:F48)</f>
        <v>10429986.310000001</v>
      </c>
      <c r="H48" s="29">
        <v>543158.21</v>
      </c>
      <c r="I48" s="29">
        <v>152716.46</v>
      </c>
      <c r="J48" s="29">
        <f t="shared" si="12"/>
        <v>9886828.1000000015</v>
      </c>
    </row>
    <row r="49" spans="1:10" s="39" customFormat="1" ht="12.75" customHeight="1" x14ac:dyDescent="0.25">
      <c r="A49" s="36"/>
      <c r="B49" s="37" t="s">
        <v>81</v>
      </c>
      <c r="C49" s="38" t="s">
        <v>82</v>
      </c>
      <c r="D49" s="38"/>
      <c r="E49" s="24">
        <v>2138370418.1900001</v>
      </c>
      <c r="F49" s="29">
        <v>0</v>
      </c>
      <c r="G49" s="29">
        <f>SUM(E49:F49)</f>
        <v>2138370418.1900001</v>
      </c>
      <c r="H49" s="29">
        <v>539577721.61000001</v>
      </c>
      <c r="I49" s="29">
        <v>539441761.60000002</v>
      </c>
      <c r="J49" s="29">
        <f t="shared" si="12"/>
        <v>1598792696.5799999</v>
      </c>
    </row>
    <row r="50" spans="1:10" s="35" customFormat="1" ht="25.5" customHeight="1" x14ac:dyDescent="0.25">
      <c r="A50" s="32"/>
      <c r="B50" s="30" t="s">
        <v>83</v>
      </c>
      <c r="C50" s="33" t="s">
        <v>84</v>
      </c>
      <c r="D50" s="33"/>
      <c r="E50" s="24">
        <v>0</v>
      </c>
      <c r="F50" s="29">
        <v>0</v>
      </c>
      <c r="G50" s="29">
        <f t="shared" ref="G50:G53" si="13">SUM(E50:F50)</f>
        <v>0</v>
      </c>
      <c r="H50" s="29">
        <v>0</v>
      </c>
      <c r="I50" s="29">
        <v>0</v>
      </c>
      <c r="J50" s="29">
        <f t="shared" si="12"/>
        <v>0</v>
      </c>
    </row>
    <row r="51" spans="1:10" s="35" customFormat="1" ht="12.75" customHeight="1" x14ac:dyDescent="0.25">
      <c r="A51" s="32"/>
      <c r="B51" s="30" t="s">
        <v>85</v>
      </c>
      <c r="C51" s="31" t="s">
        <v>86</v>
      </c>
      <c r="D51" s="31"/>
      <c r="E51" s="24">
        <v>0</v>
      </c>
      <c r="F51" s="29">
        <v>0</v>
      </c>
      <c r="G51" s="29">
        <f t="shared" si="13"/>
        <v>0</v>
      </c>
      <c r="H51" s="29">
        <v>0</v>
      </c>
      <c r="I51" s="29">
        <v>0</v>
      </c>
      <c r="J51" s="29">
        <f t="shared" si="12"/>
        <v>0</v>
      </c>
    </row>
    <row r="52" spans="1:10" s="35" customFormat="1" ht="12.75" customHeight="1" x14ac:dyDescent="0.25">
      <c r="A52" s="32"/>
      <c r="B52" s="30" t="s">
        <v>87</v>
      </c>
      <c r="C52" s="31" t="s">
        <v>88</v>
      </c>
      <c r="D52" s="31"/>
      <c r="E52" s="24">
        <v>0</v>
      </c>
      <c r="F52" s="29">
        <v>0</v>
      </c>
      <c r="G52" s="29">
        <f t="shared" si="13"/>
        <v>0</v>
      </c>
      <c r="H52" s="29">
        <v>0</v>
      </c>
      <c r="I52" s="29">
        <v>0</v>
      </c>
      <c r="J52" s="29">
        <f t="shared" si="12"/>
        <v>0</v>
      </c>
    </row>
    <row r="53" spans="1:10" s="35" customFormat="1" ht="12.75" customHeight="1" x14ac:dyDescent="0.25">
      <c r="A53" s="32"/>
      <c r="B53" s="30" t="s">
        <v>89</v>
      </c>
      <c r="C53" s="31" t="s">
        <v>90</v>
      </c>
      <c r="D53" s="31"/>
      <c r="E53" s="24">
        <v>0</v>
      </c>
      <c r="F53" s="29">
        <v>0</v>
      </c>
      <c r="G53" s="29">
        <f t="shared" si="13"/>
        <v>0</v>
      </c>
      <c r="H53" s="29">
        <v>0</v>
      </c>
      <c r="I53" s="29">
        <v>0</v>
      </c>
      <c r="J53" s="29">
        <f t="shared" si="12"/>
        <v>0</v>
      </c>
    </row>
    <row r="54" spans="1:10" s="43" customFormat="1" ht="3" customHeight="1" x14ac:dyDescent="0.25">
      <c r="A54" s="40"/>
      <c r="B54" s="41"/>
      <c r="C54" s="41"/>
      <c r="D54" s="41"/>
      <c r="E54" s="24"/>
      <c r="F54" s="42"/>
      <c r="G54" s="42"/>
      <c r="H54" s="42">
        <v>0</v>
      </c>
      <c r="I54" s="42">
        <v>0</v>
      </c>
      <c r="J54" s="42"/>
    </row>
    <row r="55" spans="1:10" s="26" customFormat="1" ht="12.75" customHeight="1" x14ac:dyDescent="0.25">
      <c r="A55" s="22" t="s">
        <v>91</v>
      </c>
      <c r="B55" s="23" t="s">
        <v>92</v>
      </c>
      <c r="C55" s="23"/>
      <c r="D55" s="23"/>
      <c r="E55" s="24">
        <f>SUM(E57:E65)</f>
        <v>22622487.600000001</v>
      </c>
      <c r="F55" s="24">
        <f t="shared" ref="F55:J55" si="14">SUM(F57:F65)</f>
        <v>0</v>
      </c>
      <c r="G55" s="24">
        <f t="shared" si="14"/>
        <v>22622487.600000001</v>
      </c>
      <c r="H55" s="24">
        <f t="shared" si="14"/>
        <v>213370.4</v>
      </c>
      <c r="I55" s="24">
        <f t="shared" si="14"/>
        <v>0</v>
      </c>
      <c r="J55" s="24">
        <f t="shared" si="14"/>
        <v>22409117.200000003</v>
      </c>
    </row>
    <row r="56" spans="1:10" s="26" customFormat="1" ht="3" customHeight="1" x14ac:dyDescent="0.25">
      <c r="A56" s="27"/>
      <c r="B56" s="27"/>
      <c r="C56" s="27"/>
      <c r="D56" s="27"/>
      <c r="E56" s="24"/>
      <c r="F56" s="17"/>
      <c r="G56" s="17"/>
      <c r="H56" s="17"/>
      <c r="I56" s="17"/>
      <c r="J56" s="17"/>
    </row>
    <row r="57" spans="1:10" s="26" customFormat="1" ht="12.75" customHeight="1" x14ac:dyDescent="0.25">
      <c r="A57" s="27"/>
      <c r="B57" s="22" t="s">
        <v>93</v>
      </c>
      <c r="C57" s="23" t="s">
        <v>94</v>
      </c>
      <c r="D57" s="23"/>
      <c r="E57" s="24">
        <v>2818548.75</v>
      </c>
      <c r="F57" s="17">
        <v>0</v>
      </c>
      <c r="G57" s="17">
        <f t="shared" ref="G57:G65" si="15">SUM(E57:F57)</f>
        <v>2818548.75</v>
      </c>
      <c r="H57" s="17">
        <v>0</v>
      </c>
      <c r="I57" s="17">
        <v>0</v>
      </c>
      <c r="J57" s="24">
        <f t="shared" ref="J57:J65" si="16">SUM(G57-H57)</f>
        <v>2818548.75</v>
      </c>
    </row>
    <row r="58" spans="1:10" s="26" customFormat="1" ht="12.75" customHeight="1" x14ac:dyDescent="0.25">
      <c r="A58" s="27"/>
      <c r="B58" s="22" t="s">
        <v>95</v>
      </c>
      <c r="C58" s="23" t="s">
        <v>96</v>
      </c>
      <c r="D58" s="23"/>
      <c r="E58" s="24">
        <v>67508</v>
      </c>
      <c r="F58" s="17">
        <v>0</v>
      </c>
      <c r="G58" s="17">
        <f t="shared" si="15"/>
        <v>67508</v>
      </c>
      <c r="H58" s="17">
        <v>0</v>
      </c>
      <c r="I58" s="17">
        <v>0</v>
      </c>
      <c r="J58" s="24">
        <f t="shared" si="16"/>
        <v>67508</v>
      </c>
    </row>
    <row r="59" spans="1:10" s="26" customFormat="1" ht="12.75" customHeight="1" x14ac:dyDescent="0.25">
      <c r="A59" s="27"/>
      <c r="B59" s="22" t="s">
        <v>97</v>
      </c>
      <c r="C59" s="23" t="s">
        <v>98</v>
      </c>
      <c r="D59" s="23"/>
      <c r="E59" s="24">
        <v>17417337.52</v>
      </c>
      <c r="F59" s="17">
        <v>0</v>
      </c>
      <c r="G59" s="17">
        <f t="shared" si="15"/>
        <v>17417337.52</v>
      </c>
      <c r="H59" s="17">
        <v>213370.4</v>
      </c>
      <c r="I59" s="17">
        <v>0</v>
      </c>
      <c r="J59" s="24">
        <f t="shared" si="16"/>
        <v>17203967.120000001</v>
      </c>
    </row>
    <row r="60" spans="1:10" s="26" customFormat="1" ht="12.75" customHeight="1" x14ac:dyDescent="0.25">
      <c r="A60" s="27"/>
      <c r="B60" s="22" t="s">
        <v>99</v>
      </c>
      <c r="C60" s="23" t="s">
        <v>100</v>
      </c>
      <c r="D60" s="23"/>
      <c r="E60" s="24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4">
        <f t="shared" si="16"/>
        <v>0</v>
      </c>
    </row>
    <row r="61" spans="1:10" s="26" customFormat="1" ht="12.75" customHeight="1" x14ac:dyDescent="0.25">
      <c r="A61" s="27"/>
      <c r="B61" s="22" t="s">
        <v>101</v>
      </c>
      <c r="C61" s="23" t="s">
        <v>102</v>
      </c>
      <c r="D61" s="23"/>
      <c r="E61" s="24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4">
        <f t="shared" si="16"/>
        <v>0</v>
      </c>
    </row>
    <row r="62" spans="1:10" s="26" customFormat="1" ht="12.75" customHeight="1" x14ac:dyDescent="0.25">
      <c r="A62" s="27"/>
      <c r="B62" s="22" t="s">
        <v>103</v>
      </c>
      <c r="C62" s="23" t="s">
        <v>104</v>
      </c>
      <c r="D62" s="23"/>
      <c r="E62" s="24">
        <v>1777825.73</v>
      </c>
      <c r="F62" s="17">
        <v>0</v>
      </c>
      <c r="G62" s="17">
        <f t="shared" si="15"/>
        <v>1777825.73</v>
      </c>
      <c r="H62" s="17">
        <v>0</v>
      </c>
      <c r="I62" s="17">
        <v>0</v>
      </c>
      <c r="J62" s="24">
        <f t="shared" si="16"/>
        <v>1777825.73</v>
      </c>
    </row>
    <row r="63" spans="1:10" s="26" customFormat="1" ht="12.75" customHeight="1" x14ac:dyDescent="0.25">
      <c r="A63" s="27"/>
      <c r="B63" s="22" t="s">
        <v>105</v>
      </c>
      <c r="C63" s="23" t="s">
        <v>106</v>
      </c>
      <c r="D63" s="23"/>
      <c r="E63" s="24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4">
        <f t="shared" si="16"/>
        <v>0</v>
      </c>
    </row>
    <row r="64" spans="1:10" s="26" customFormat="1" ht="12.75" customHeight="1" x14ac:dyDescent="0.25">
      <c r="A64" s="27"/>
      <c r="B64" s="22" t="s">
        <v>107</v>
      </c>
      <c r="C64" s="23" t="s">
        <v>108</v>
      </c>
      <c r="D64" s="23"/>
      <c r="E64" s="24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4">
        <f t="shared" si="16"/>
        <v>0</v>
      </c>
    </row>
    <row r="65" spans="1:10" s="27" customFormat="1" ht="12.75" customHeight="1" x14ac:dyDescent="0.25">
      <c r="B65" s="22" t="s">
        <v>109</v>
      </c>
      <c r="C65" s="23" t="s">
        <v>110</v>
      </c>
      <c r="D65" s="23"/>
      <c r="E65" s="24">
        <v>541267.6</v>
      </c>
      <c r="F65" s="17">
        <v>0</v>
      </c>
      <c r="G65" s="17">
        <f t="shared" si="15"/>
        <v>541267.6</v>
      </c>
      <c r="H65" s="17">
        <v>0</v>
      </c>
      <c r="I65" s="17">
        <v>0</v>
      </c>
      <c r="J65" s="24">
        <f t="shared" si="16"/>
        <v>541267.6</v>
      </c>
    </row>
    <row r="66" spans="1:10" s="27" customFormat="1" ht="3" customHeight="1" x14ac:dyDescent="0.25">
      <c r="B66" s="22"/>
      <c r="C66" s="22"/>
      <c r="D66" s="22"/>
      <c r="E66" s="17"/>
      <c r="F66" s="17"/>
      <c r="G66" s="17"/>
      <c r="H66" s="17">
        <v>0</v>
      </c>
      <c r="I66" s="17"/>
      <c r="J66" s="17"/>
    </row>
    <row r="67" spans="1:10" s="27" customFormat="1" ht="12.75" customHeight="1" x14ac:dyDescent="0.25">
      <c r="A67" s="22" t="s">
        <v>111</v>
      </c>
      <c r="B67" s="23" t="s">
        <v>112</v>
      </c>
      <c r="C67" s="23"/>
      <c r="D67" s="23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6" customFormat="1" ht="3" customHeight="1" x14ac:dyDescent="0.25">
      <c r="A68" s="27"/>
      <c r="B68" s="27"/>
      <c r="C68" s="27"/>
      <c r="D68" s="27"/>
      <c r="E68" s="17"/>
      <c r="F68" s="17"/>
      <c r="G68" s="17"/>
      <c r="H68" s="17">
        <v>0</v>
      </c>
      <c r="I68" s="17">
        <v>0</v>
      </c>
      <c r="J68" s="17"/>
    </row>
    <row r="69" spans="1:10" s="26" customFormat="1" ht="12.75" customHeight="1" x14ac:dyDescent="0.25">
      <c r="A69" s="27"/>
      <c r="B69" s="22" t="s">
        <v>113</v>
      </c>
      <c r="C69" s="23" t="s">
        <v>114</v>
      </c>
      <c r="D69" s="23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6" customFormat="1" ht="12.75" customHeight="1" x14ac:dyDescent="0.25">
      <c r="A70" s="27"/>
      <c r="B70" s="22" t="s">
        <v>115</v>
      </c>
      <c r="C70" s="23" t="s">
        <v>116</v>
      </c>
      <c r="D70" s="23"/>
      <c r="E70" s="17">
        <v>0</v>
      </c>
      <c r="F70" s="24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6" customFormat="1" ht="12.75" customHeight="1" x14ac:dyDescent="0.25">
      <c r="A71" s="27"/>
      <c r="B71" s="22" t="s">
        <v>117</v>
      </c>
      <c r="C71" s="23" t="s">
        <v>118</v>
      </c>
      <c r="D71" s="23"/>
      <c r="E71" s="17">
        <v>0</v>
      </c>
      <c r="F71" s="24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6" customFormat="1" ht="3" customHeight="1" x14ac:dyDescent="0.25">
      <c r="A72" s="44"/>
      <c r="B72" s="45"/>
      <c r="C72" s="45"/>
      <c r="D72" s="45"/>
      <c r="E72" s="46"/>
      <c r="F72" s="46"/>
      <c r="G72" s="46"/>
      <c r="H72" s="46"/>
      <c r="I72" s="46"/>
      <c r="J72" s="46"/>
    </row>
    <row r="73" spans="1:10" s="26" customFormat="1" ht="12.75" customHeight="1" x14ac:dyDescent="0.25">
      <c r="A73" s="22" t="s">
        <v>119</v>
      </c>
      <c r="B73" s="23" t="s">
        <v>120</v>
      </c>
      <c r="C73" s="23"/>
      <c r="D73" s="23"/>
      <c r="E73" s="17">
        <f>SUM(E75:E82)</f>
        <v>316050000</v>
      </c>
      <c r="F73" s="17">
        <f t="shared" ref="F73:J73" si="19">SUM(F75:F82)</f>
        <v>0</v>
      </c>
      <c r="G73" s="17">
        <f t="shared" si="19"/>
        <v>316050000</v>
      </c>
      <c r="H73" s="17">
        <f t="shared" si="19"/>
        <v>48137000</v>
      </c>
      <c r="I73" s="17">
        <f t="shared" si="19"/>
        <v>47552000</v>
      </c>
      <c r="J73" s="17">
        <f t="shared" si="19"/>
        <v>267913000</v>
      </c>
    </row>
    <row r="74" spans="1:10" s="26" customFormat="1" ht="3" customHeight="1" x14ac:dyDescent="0.25">
      <c r="A74" s="27"/>
      <c r="B74" s="27"/>
      <c r="C74" s="27"/>
      <c r="D74" s="27"/>
      <c r="E74" s="17"/>
      <c r="F74" s="17"/>
      <c r="G74" s="17"/>
      <c r="H74" s="17"/>
      <c r="I74" s="17"/>
      <c r="J74" s="17"/>
    </row>
    <row r="75" spans="1:10" s="26" customFormat="1" ht="25.5" customHeight="1" x14ac:dyDescent="0.25">
      <c r="A75" s="27"/>
      <c r="B75" s="22" t="s">
        <v>121</v>
      </c>
      <c r="C75" s="28" t="s">
        <v>122</v>
      </c>
      <c r="D75" s="28"/>
      <c r="E75" s="24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6" customFormat="1" ht="12.75" customHeight="1" x14ac:dyDescent="0.25">
      <c r="A76" s="27"/>
      <c r="B76" s="22" t="s">
        <v>123</v>
      </c>
      <c r="C76" s="23" t="s">
        <v>124</v>
      </c>
      <c r="D76" s="23"/>
      <c r="E76" s="24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6" customFormat="1" ht="12.75" customHeight="1" x14ac:dyDescent="0.25">
      <c r="A77" s="27"/>
      <c r="B77" s="22" t="s">
        <v>125</v>
      </c>
      <c r="C77" s="23" t="s">
        <v>126</v>
      </c>
      <c r="D77" s="23"/>
      <c r="E77" s="24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6" customFormat="1" ht="12.75" customHeight="1" x14ac:dyDescent="0.25">
      <c r="A78" s="27"/>
      <c r="B78" s="22" t="s">
        <v>127</v>
      </c>
      <c r="C78" s="23" t="s">
        <v>128</v>
      </c>
      <c r="D78" s="23"/>
      <c r="E78" s="24">
        <v>315550000</v>
      </c>
      <c r="F78" s="17">
        <v>0</v>
      </c>
      <c r="G78" s="17">
        <f t="shared" si="20"/>
        <v>315550000</v>
      </c>
      <c r="H78" s="47">
        <v>48137000</v>
      </c>
      <c r="I78" s="47">
        <v>47552000</v>
      </c>
      <c r="J78" s="17">
        <f t="shared" si="21"/>
        <v>267413000</v>
      </c>
    </row>
    <row r="79" spans="1:10" s="26" customFormat="1" ht="25.5" customHeight="1" x14ac:dyDescent="0.25">
      <c r="A79" s="27"/>
      <c r="B79" s="22" t="s">
        <v>129</v>
      </c>
      <c r="C79" s="28" t="s">
        <v>130</v>
      </c>
      <c r="D79" s="28"/>
      <c r="E79" s="24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6" customFormat="1" ht="12.75" customHeight="1" x14ac:dyDescent="0.25">
      <c r="A80" s="27"/>
      <c r="B80" s="27"/>
      <c r="C80" s="23" t="s">
        <v>131</v>
      </c>
      <c r="D80" s="23"/>
      <c r="E80" s="24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6" customFormat="1" ht="12.75" customHeight="1" x14ac:dyDescent="0.25">
      <c r="A81" s="27"/>
      <c r="B81" s="22" t="s">
        <v>132</v>
      </c>
      <c r="C81" s="23" t="s">
        <v>133</v>
      </c>
      <c r="D81" s="23"/>
      <c r="E81" s="24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6" customFormat="1" ht="25.5" customHeight="1" x14ac:dyDescent="0.25">
      <c r="A82" s="27"/>
      <c r="B82" s="22" t="s">
        <v>134</v>
      </c>
      <c r="C82" s="28" t="s">
        <v>135</v>
      </c>
      <c r="D82" s="28"/>
      <c r="E82" s="24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6" customFormat="1" ht="3" customHeight="1" x14ac:dyDescent="0.25">
      <c r="A83" s="27"/>
      <c r="B83" s="22"/>
      <c r="C83" s="48"/>
      <c r="D83" s="48"/>
      <c r="E83" s="17"/>
      <c r="F83" s="17"/>
      <c r="G83" s="17"/>
      <c r="H83" s="17"/>
      <c r="I83" s="17"/>
      <c r="J83" s="17"/>
    </row>
    <row r="84" spans="1:10" s="26" customFormat="1" ht="12.75" customHeight="1" x14ac:dyDescent="0.25">
      <c r="A84" s="22" t="s">
        <v>136</v>
      </c>
      <c r="B84" s="23" t="s">
        <v>137</v>
      </c>
      <c r="C84" s="23"/>
      <c r="D84" s="23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6" customFormat="1" ht="3" customHeight="1" x14ac:dyDescent="0.25">
      <c r="A85" s="27"/>
      <c r="B85" s="27"/>
      <c r="C85" s="27"/>
      <c r="D85" s="27"/>
      <c r="E85" s="17"/>
      <c r="F85" s="17"/>
      <c r="G85" s="17"/>
      <c r="H85" s="17"/>
      <c r="I85" s="17"/>
      <c r="J85" s="17"/>
    </row>
    <row r="86" spans="1:10" s="26" customFormat="1" ht="12.75" customHeight="1" x14ac:dyDescent="0.25">
      <c r="A86" s="27"/>
      <c r="B86" s="22" t="s">
        <v>138</v>
      </c>
      <c r="C86" s="23" t="s">
        <v>139</v>
      </c>
      <c r="D86" s="23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6" customFormat="1" ht="12.75" customHeight="1" x14ac:dyDescent="0.25">
      <c r="A87" s="27"/>
      <c r="B87" s="22" t="s">
        <v>140</v>
      </c>
      <c r="C87" s="23" t="s">
        <v>141</v>
      </c>
      <c r="D87" s="23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6" customFormat="1" ht="12.75" customHeight="1" x14ac:dyDescent="0.25">
      <c r="A88" s="27"/>
      <c r="B88" s="22" t="s">
        <v>142</v>
      </c>
      <c r="C88" s="23" t="s">
        <v>143</v>
      </c>
      <c r="D88" s="23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6" customFormat="1" ht="3" customHeight="1" x14ac:dyDescent="0.25">
      <c r="A89" s="27"/>
      <c r="B89" s="22"/>
      <c r="C89" s="22"/>
      <c r="D89" s="22"/>
      <c r="E89" s="17"/>
      <c r="F89" s="17"/>
      <c r="G89" s="17"/>
      <c r="H89" s="17"/>
      <c r="I89" s="17"/>
      <c r="J89" s="17"/>
    </row>
    <row r="90" spans="1:10" s="26" customFormat="1" ht="12.75" customHeight="1" x14ac:dyDescent="0.25">
      <c r="A90" s="22" t="s">
        <v>144</v>
      </c>
      <c r="B90" s="23" t="s">
        <v>145</v>
      </c>
      <c r="C90" s="23"/>
      <c r="D90" s="23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6" customFormat="1" ht="3" customHeight="1" x14ac:dyDescent="0.25">
      <c r="A91" s="27"/>
      <c r="B91" s="27"/>
      <c r="C91" s="27"/>
      <c r="D91" s="27"/>
      <c r="E91" s="17"/>
      <c r="F91" s="17"/>
      <c r="G91" s="17"/>
      <c r="H91" s="17"/>
      <c r="I91" s="17"/>
      <c r="J91" s="17"/>
    </row>
    <row r="92" spans="1:10" s="26" customFormat="1" ht="12.75" customHeight="1" x14ac:dyDescent="0.25">
      <c r="A92" s="27"/>
      <c r="B92" s="22" t="s">
        <v>146</v>
      </c>
      <c r="C92" s="23" t="s">
        <v>147</v>
      </c>
      <c r="D92" s="23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6" customFormat="1" ht="12.75" customHeight="1" x14ac:dyDescent="0.25">
      <c r="A93" s="27"/>
      <c r="B93" s="22" t="s">
        <v>148</v>
      </c>
      <c r="C93" s="23" t="s">
        <v>149</v>
      </c>
      <c r="D93" s="23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6" customFormat="1" ht="12.75" customHeight="1" x14ac:dyDescent="0.25">
      <c r="A94" s="27"/>
      <c r="B94" s="22" t="s">
        <v>150</v>
      </c>
      <c r="C94" s="23" t="s">
        <v>151</v>
      </c>
      <c r="D94" s="23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6" customFormat="1" ht="12.75" customHeight="1" x14ac:dyDescent="0.25">
      <c r="A95" s="27"/>
      <c r="B95" s="22" t="s">
        <v>152</v>
      </c>
      <c r="C95" s="23" t="s">
        <v>153</v>
      </c>
      <c r="D95" s="23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6" customFormat="1" ht="12.75" customHeight="1" x14ac:dyDescent="0.25">
      <c r="A96" s="27"/>
      <c r="B96" s="22" t="s">
        <v>154</v>
      </c>
      <c r="C96" s="23" t="s">
        <v>155</v>
      </c>
      <c r="D96" s="23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6" customFormat="1" ht="12.75" customHeight="1" x14ac:dyDescent="0.25">
      <c r="A97" s="27"/>
      <c r="B97" s="22" t="s">
        <v>156</v>
      </c>
      <c r="C97" s="23" t="s">
        <v>157</v>
      </c>
      <c r="D97" s="23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6" customFormat="1" ht="25.5" customHeight="1" x14ac:dyDescent="0.25">
      <c r="A98" s="27"/>
      <c r="B98" s="22" t="s">
        <v>158</v>
      </c>
      <c r="C98" s="28" t="s">
        <v>159</v>
      </c>
      <c r="D98" s="28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1" customFormat="1" ht="6" customHeight="1" x14ac:dyDescent="0.25">
      <c r="A99" s="49"/>
      <c r="B99" s="22"/>
      <c r="C99" s="22"/>
      <c r="D99" s="22"/>
      <c r="E99" s="17"/>
      <c r="F99" s="17"/>
      <c r="G99" s="17"/>
      <c r="H99" s="17"/>
      <c r="I99" s="17"/>
      <c r="J99" s="17"/>
    </row>
    <row r="100" spans="1:10" s="21" customFormat="1" ht="12.75" customHeight="1" x14ac:dyDescent="0.25">
      <c r="A100" s="18" t="s">
        <v>160</v>
      </c>
      <c r="B100" s="18"/>
      <c r="C100" s="18"/>
      <c r="D100" s="18"/>
      <c r="E100" s="19">
        <f t="shared" ref="E100:J100" si="28">SUM(E101,E111,E123,E135,E147,E159,E165,E176,E182)</f>
        <v>1600000000</v>
      </c>
      <c r="F100" s="19">
        <f t="shared" si="28"/>
        <v>0</v>
      </c>
      <c r="G100" s="19">
        <f t="shared" si="28"/>
        <v>1600000000</v>
      </c>
      <c r="H100" s="19">
        <f t="shared" si="28"/>
        <v>371139784.70999998</v>
      </c>
      <c r="I100" s="19">
        <f t="shared" si="28"/>
        <v>371139784.70999998</v>
      </c>
      <c r="J100" s="19">
        <f t="shared" si="28"/>
        <v>1228860215.29</v>
      </c>
    </row>
    <row r="101" spans="1:10" s="26" customFormat="1" ht="12.75" customHeight="1" x14ac:dyDescent="0.25">
      <c r="A101" s="22" t="s">
        <v>15</v>
      </c>
      <c r="B101" s="23" t="s">
        <v>16</v>
      </c>
      <c r="C101" s="23"/>
      <c r="D101" s="23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6" customFormat="1" ht="3" customHeight="1" x14ac:dyDescent="0.25">
      <c r="A102" s="27"/>
      <c r="B102" s="27"/>
      <c r="C102" s="27"/>
      <c r="D102" s="27"/>
      <c r="E102" s="17"/>
      <c r="F102" s="17"/>
      <c r="G102" s="17"/>
      <c r="H102" s="17"/>
      <c r="I102" s="17"/>
      <c r="J102" s="17"/>
    </row>
    <row r="103" spans="1:10" s="26" customFormat="1" ht="25.5" customHeight="1" x14ac:dyDescent="0.25">
      <c r="A103" s="27"/>
      <c r="B103" s="22" t="s">
        <v>17</v>
      </c>
      <c r="C103" s="28" t="s">
        <v>18</v>
      </c>
      <c r="D103" s="28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6" customFormat="1" ht="25.5" customHeight="1" x14ac:dyDescent="0.25">
      <c r="A104" s="27"/>
      <c r="B104" s="22" t="s">
        <v>19</v>
      </c>
      <c r="C104" s="28" t="s">
        <v>20</v>
      </c>
      <c r="D104" s="28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6" customFormat="1" ht="12.75" customHeight="1" x14ac:dyDescent="0.25">
      <c r="A105" s="27"/>
      <c r="B105" s="22" t="s">
        <v>21</v>
      </c>
      <c r="C105" s="23" t="s">
        <v>22</v>
      </c>
      <c r="D105" s="23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6" customFormat="1" ht="12.75" customHeight="1" x14ac:dyDescent="0.25">
      <c r="A106" s="27"/>
      <c r="B106" s="22" t="s">
        <v>23</v>
      </c>
      <c r="C106" s="23" t="s">
        <v>24</v>
      </c>
      <c r="D106" s="23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6" customFormat="1" ht="12.75" customHeight="1" x14ac:dyDescent="0.25">
      <c r="A107" s="27"/>
      <c r="B107" s="22" t="s">
        <v>25</v>
      </c>
      <c r="C107" s="23" t="s">
        <v>26</v>
      </c>
      <c r="D107" s="23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6" customFormat="1" ht="12.75" customHeight="1" x14ac:dyDescent="0.25">
      <c r="A108" s="27"/>
      <c r="B108" s="22" t="s">
        <v>27</v>
      </c>
      <c r="C108" s="23" t="s">
        <v>28</v>
      </c>
      <c r="D108" s="23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6" customFormat="1" ht="12.75" customHeight="1" x14ac:dyDescent="0.25">
      <c r="A109" s="27"/>
      <c r="B109" s="22" t="s">
        <v>29</v>
      </c>
      <c r="C109" s="23" t="s">
        <v>30</v>
      </c>
      <c r="D109" s="23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6" customFormat="1" ht="3" customHeight="1" x14ac:dyDescent="0.25">
      <c r="A110" s="27"/>
      <c r="B110" s="22"/>
      <c r="C110" s="22"/>
      <c r="D110" s="22"/>
      <c r="E110" s="17"/>
      <c r="F110" s="17"/>
      <c r="G110" s="17"/>
      <c r="H110" s="17"/>
      <c r="I110" s="17"/>
      <c r="J110" s="17"/>
    </row>
    <row r="111" spans="1:10" s="26" customFormat="1" ht="12.75" customHeight="1" x14ac:dyDescent="0.25">
      <c r="A111" s="22" t="s">
        <v>31</v>
      </c>
      <c r="B111" s="23" t="s">
        <v>32</v>
      </c>
      <c r="C111" s="23"/>
      <c r="D111" s="23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6" customFormat="1" ht="3" customHeight="1" x14ac:dyDescent="0.25">
      <c r="A112" s="27"/>
      <c r="B112" s="27"/>
      <c r="C112" s="27"/>
      <c r="D112" s="27"/>
      <c r="E112" s="17"/>
      <c r="F112" s="17"/>
      <c r="G112" s="17"/>
      <c r="H112" s="17"/>
      <c r="I112" s="17"/>
      <c r="J112" s="17"/>
    </row>
    <row r="113" spans="1:10" s="26" customFormat="1" ht="25.5" customHeight="1" x14ac:dyDescent="0.25">
      <c r="A113" s="27"/>
      <c r="B113" s="22" t="s">
        <v>33</v>
      </c>
      <c r="C113" s="28" t="s">
        <v>34</v>
      </c>
      <c r="D113" s="28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6" customFormat="1" ht="12.75" customHeight="1" x14ac:dyDescent="0.25">
      <c r="A114" s="27"/>
      <c r="B114" s="22" t="s">
        <v>35</v>
      </c>
      <c r="C114" s="23" t="s">
        <v>36</v>
      </c>
      <c r="D114" s="23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6" customFormat="1" ht="25.5" customHeight="1" x14ac:dyDescent="0.25">
      <c r="A115" s="27"/>
      <c r="B115" s="22" t="s">
        <v>37</v>
      </c>
      <c r="C115" s="28" t="s">
        <v>38</v>
      </c>
      <c r="D115" s="28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6" customFormat="1" ht="25.5" customHeight="1" x14ac:dyDescent="0.25">
      <c r="A116" s="27"/>
      <c r="B116" s="22" t="s">
        <v>39</v>
      </c>
      <c r="C116" s="28" t="s">
        <v>40</v>
      </c>
      <c r="D116" s="28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6" customFormat="1" ht="25.5" customHeight="1" x14ac:dyDescent="0.25">
      <c r="A117" s="27"/>
      <c r="B117" s="22" t="s">
        <v>41</v>
      </c>
      <c r="C117" s="28" t="s">
        <v>42</v>
      </c>
      <c r="D117" s="28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6" customFormat="1" ht="12.75" customHeight="1" x14ac:dyDescent="0.25">
      <c r="A118" s="27"/>
      <c r="B118" s="22" t="s">
        <v>43</v>
      </c>
      <c r="C118" s="23" t="s">
        <v>44</v>
      </c>
      <c r="D118" s="23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6" customFormat="1" ht="25.5" customHeight="1" x14ac:dyDescent="0.25">
      <c r="A119" s="27"/>
      <c r="B119" s="22" t="s">
        <v>45</v>
      </c>
      <c r="C119" s="28" t="s">
        <v>46</v>
      </c>
      <c r="D119" s="28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6" customFormat="1" ht="12.75" customHeight="1" x14ac:dyDescent="0.25">
      <c r="A120" s="27"/>
      <c r="B120" s="22" t="s">
        <v>47</v>
      </c>
      <c r="C120" s="23" t="s">
        <v>48</v>
      </c>
      <c r="D120" s="23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6" customFormat="1" ht="25.5" customHeight="1" x14ac:dyDescent="0.25">
      <c r="A121" s="27"/>
      <c r="B121" s="22" t="s">
        <v>49</v>
      </c>
      <c r="C121" s="28" t="s">
        <v>50</v>
      </c>
      <c r="D121" s="28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6" customFormat="1" ht="3" customHeight="1" x14ac:dyDescent="0.25">
      <c r="A122" s="27"/>
      <c r="B122" s="22"/>
      <c r="C122" s="22"/>
      <c r="D122" s="22"/>
      <c r="E122" s="17"/>
      <c r="F122" s="17"/>
      <c r="G122" s="17"/>
      <c r="H122" s="17"/>
      <c r="I122" s="17"/>
      <c r="J122" s="17"/>
    </row>
    <row r="123" spans="1:10" s="26" customFormat="1" ht="12.75" customHeight="1" x14ac:dyDescent="0.25">
      <c r="A123" s="22" t="s">
        <v>51</v>
      </c>
      <c r="B123" s="23" t="s">
        <v>52</v>
      </c>
      <c r="C123" s="23"/>
      <c r="D123" s="23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6" customFormat="1" ht="3" customHeight="1" x14ac:dyDescent="0.25">
      <c r="A124" s="27"/>
      <c r="B124" s="27"/>
      <c r="C124" s="27"/>
      <c r="D124" s="27"/>
      <c r="E124" s="17"/>
      <c r="F124" s="17"/>
      <c r="G124" s="17"/>
      <c r="H124" s="17"/>
      <c r="I124" s="17"/>
      <c r="J124" s="17"/>
    </row>
    <row r="125" spans="1:10" s="26" customFormat="1" ht="12.75" customHeight="1" x14ac:dyDescent="0.25">
      <c r="A125" s="27"/>
      <c r="B125" s="22" t="s">
        <v>53</v>
      </c>
      <c r="C125" s="23" t="s">
        <v>54</v>
      </c>
      <c r="D125" s="23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6" customFormat="1" ht="12.75" customHeight="1" x14ac:dyDescent="0.25">
      <c r="A126" s="27"/>
      <c r="B126" s="22" t="s">
        <v>55</v>
      </c>
      <c r="C126" s="23" t="s">
        <v>56</v>
      </c>
      <c r="D126" s="23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6" customFormat="1" ht="25.5" customHeight="1" x14ac:dyDescent="0.25">
      <c r="A127" s="27"/>
      <c r="B127" s="22" t="s">
        <v>57</v>
      </c>
      <c r="C127" s="28" t="s">
        <v>58</v>
      </c>
      <c r="D127" s="28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6" customFormat="1" ht="12.75" customHeight="1" x14ac:dyDescent="0.25">
      <c r="A128" s="27"/>
      <c r="B128" s="22" t="s">
        <v>59</v>
      </c>
      <c r="C128" s="23" t="s">
        <v>60</v>
      </c>
      <c r="D128" s="23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6" customFormat="1" ht="25.5" customHeight="1" x14ac:dyDescent="0.25">
      <c r="A129" s="27"/>
      <c r="B129" s="22" t="s">
        <v>61</v>
      </c>
      <c r="C129" s="28" t="s">
        <v>62</v>
      </c>
      <c r="D129" s="28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6" customFormat="1" ht="12.75" customHeight="1" x14ac:dyDescent="0.25">
      <c r="A130" s="27"/>
      <c r="B130" s="22" t="s">
        <v>63</v>
      </c>
      <c r="C130" s="23" t="s">
        <v>64</v>
      </c>
      <c r="D130" s="23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6" customFormat="1" ht="12.75" customHeight="1" x14ac:dyDescent="0.25">
      <c r="A131" s="27"/>
      <c r="B131" s="22" t="s">
        <v>65</v>
      </c>
      <c r="C131" s="23" t="s">
        <v>66</v>
      </c>
      <c r="D131" s="23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6" customFormat="1" ht="12.75" customHeight="1" x14ac:dyDescent="0.25">
      <c r="A132" s="27"/>
      <c r="B132" s="22" t="s">
        <v>67</v>
      </c>
      <c r="C132" s="23" t="s">
        <v>68</v>
      </c>
      <c r="D132" s="23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7" customFormat="1" ht="12.75" customHeight="1" x14ac:dyDescent="0.25">
      <c r="B133" s="22" t="s">
        <v>69</v>
      </c>
      <c r="C133" s="23" t="s">
        <v>70</v>
      </c>
      <c r="D133" s="23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7" customFormat="1" ht="3" customHeight="1" x14ac:dyDescent="0.25">
      <c r="A134" s="44"/>
      <c r="B134" s="45"/>
      <c r="C134" s="45"/>
      <c r="D134" s="45"/>
      <c r="E134" s="46"/>
      <c r="F134" s="46"/>
      <c r="G134" s="46"/>
      <c r="H134" s="46"/>
      <c r="I134" s="46"/>
      <c r="J134" s="46"/>
    </row>
    <row r="135" spans="1:10" s="27" customFormat="1" ht="25.5" customHeight="1" x14ac:dyDescent="0.25">
      <c r="A135" s="22" t="s">
        <v>71</v>
      </c>
      <c r="B135" s="28" t="s">
        <v>72</v>
      </c>
      <c r="C135" s="28"/>
      <c r="D135" s="28"/>
      <c r="E135" s="17">
        <f t="shared" ref="E135:J135" si="38">SUM(E137:E145)</f>
        <v>1600000000</v>
      </c>
      <c r="F135" s="17">
        <f t="shared" si="38"/>
        <v>0</v>
      </c>
      <c r="G135" s="17">
        <f t="shared" si="38"/>
        <v>1600000000</v>
      </c>
      <c r="H135" s="17">
        <f t="shared" si="38"/>
        <v>371139784.70999998</v>
      </c>
      <c r="I135" s="17">
        <f t="shared" si="38"/>
        <v>371139784.70999998</v>
      </c>
      <c r="J135" s="17">
        <f t="shared" si="38"/>
        <v>1228860215.29</v>
      </c>
    </row>
    <row r="136" spans="1:10" s="26" customFormat="1" ht="3" customHeight="1" x14ac:dyDescent="0.25">
      <c r="E136" s="17"/>
      <c r="F136" s="17"/>
      <c r="G136" s="17"/>
      <c r="H136" s="17"/>
      <c r="I136" s="17"/>
      <c r="J136" s="17"/>
    </row>
    <row r="137" spans="1:10" s="26" customFormat="1" ht="25.5" customHeight="1" x14ac:dyDescent="0.25">
      <c r="B137" s="50" t="s">
        <v>73</v>
      </c>
      <c r="C137" s="51" t="s">
        <v>74</v>
      </c>
      <c r="D137" s="51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6" customFormat="1" ht="12.75" customHeight="1" x14ac:dyDescent="0.25">
      <c r="B138" s="50" t="s">
        <v>75</v>
      </c>
      <c r="C138" s="51" t="s">
        <v>76</v>
      </c>
      <c r="D138" s="51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6" customFormat="1" ht="12.75" customHeight="1" x14ac:dyDescent="0.25">
      <c r="B139" s="50" t="s">
        <v>77</v>
      </c>
      <c r="C139" s="52" t="s">
        <v>78</v>
      </c>
      <c r="D139" s="52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6" customFormat="1" ht="12.75" customHeight="1" x14ac:dyDescent="0.25">
      <c r="B140" s="50" t="s">
        <v>79</v>
      </c>
      <c r="C140" s="52" t="s">
        <v>80</v>
      </c>
      <c r="D140" s="52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6" customFormat="1" ht="12.75" customHeight="1" x14ac:dyDescent="0.25">
      <c r="B141" s="50" t="s">
        <v>81</v>
      </c>
      <c r="C141" s="52" t="s">
        <v>82</v>
      </c>
      <c r="D141" s="52"/>
      <c r="E141" s="17">
        <v>1600000000</v>
      </c>
      <c r="F141" s="17">
        <v>0</v>
      </c>
      <c r="G141" s="17">
        <f t="shared" si="39"/>
        <v>1600000000</v>
      </c>
      <c r="H141" s="17">
        <v>371139784.70999998</v>
      </c>
      <c r="I141" s="17">
        <v>371139784.70999998</v>
      </c>
      <c r="J141" s="17">
        <f t="shared" si="40"/>
        <v>1228860215.29</v>
      </c>
    </row>
    <row r="142" spans="1:10" s="26" customFormat="1" ht="25.5" customHeight="1" x14ac:dyDescent="0.25">
      <c r="B142" s="50" t="s">
        <v>83</v>
      </c>
      <c r="C142" s="51" t="s">
        <v>84</v>
      </c>
      <c r="D142" s="51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6" customFormat="1" ht="12.75" customHeight="1" x14ac:dyDescent="0.25">
      <c r="B143" s="50" t="s">
        <v>85</v>
      </c>
      <c r="C143" s="52" t="s">
        <v>86</v>
      </c>
      <c r="D143" s="52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6" customFormat="1" ht="12.75" customHeight="1" x14ac:dyDescent="0.25">
      <c r="B144" s="50" t="s">
        <v>87</v>
      </c>
      <c r="C144" s="52" t="s">
        <v>88</v>
      </c>
      <c r="D144" s="52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6" customFormat="1" ht="12.75" customHeight="1" x14ac:dyDescent="0.25">
      <c r="B145" s="50" t="s">
        <v>89</v>
      </c>
      <c r="C145" s="52" t="s">
        <v>90</v>
      </c>
      <c r="D145" s="52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6" customFormat="1" ht="3" customHeight="1" x14ac:dyDescent="0.25">
      <c r="B146" s="50"/>
      <c r="C146" s="50"/>
      <c r="D146" s="50"/>
      <c r="E146" s="17"/>
      <c r="F146" s="17"/>
      <c r="G146" s="17"/>
      <c r="H146" s="17"/>
      <c r="I146" s="17"/>
      <c r="J146" s="17"/>
    </row>
    <row r="147" spans="1:10" s="26" customFormat="1" ht="12.75" customHeight="1" x14ac:dyDescent="0.25">
      <c r="A147" s="50" t="s">
        <v>91</v>
      </c>
      <c r="B147" s="52" t="s">
        <v>92</v>
      </c>
      <c r="C147" s="52"/>
      <c r="D147" s="52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6" customFormat="1" ht="3" customHeight="1" x14ac:dyDescent="0.25">
      <c r="E148" s="17"/>
      <c r="F148" s="17"/>
      <c r="G148" s="17"/>
      <c r="H148" s="17"/>
      <c r="I148" s="17"/>
      <c r="J148" s="17"/>
    </row>
    <row r="149" spans="1:10" s="26" customFormat="1" ht="12.75" customHeight="1" x14ac:dyDescent="0.25">
      <c r="B149" s="50" t="s">
        <v>93</v>
      </c>
      <c r="C149" s="52" t="s">
        <v>94</v>
      </c>
      <c r="D149" s="52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6" customFormat="1" ht="12.75" customHeight="1" x14ac:dyDescent="0.25">
      <c r="B150" s="50" t="s">
        <v>95</v>
      </c>
      <c r="C150" s="52" t="s">
        <v>96</v>
      </c>
      <c r="D150" s="52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6" customFormat="1" ht="12.75" customHeight="1" x14ac:dyDescent="0.25">
      <c r="B151" s="50" t="s">
        <v>97</v>
      </c>
      <c r="C151" s="52" t="s">
        <v>98</v>
      </c>
      <c r="D151" s="52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6" customFormat="1" ht="12.75" customHeight="1" x14ac:dyDescent="0.25">
      <c r="B152" s="50" t="s">
        <v>99</v>
      </c>
      <c r="C152" s="52" t="s">
        <v>100</v>
      </c>
      <c r="D152" s="52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6" customFormat="1" ht="12.75" customHeight="1" x14ac:dyDescent="0.25">
      <c r="B153" s="50" t="s">
        <v>101</v>
      </c>
      <c r="C153" s="52" t="s">
        <v>102</v>
      </c>
      <c r="D153" s="52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6" customFormat="1" ht="12.75" customHeight="1" x14ac:dyDescent="0.25">
      <c r="B154" s="50" t="s">
        <v>103</v>
      </c>
      <c r="C154" s="52" t="s">
        <v>104</v>
      </c>
      <c r="D154" s="52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6" customFormat="1" ht="12.75" customHeight="1" x14ac:dyDescent="0.25">
      <c r="B155" s="50" t="s">
        <v>105</v>
      </c>
      <c r="C155" s="52" t="s">
        <v>106</v>
      </c>
      <c r="D155" s="52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6" customFormat="1" ht="12.75" customHeight="1" x14ac:dyDescent="0.25">
      <c r="B156" s="50" t="s">
        <v>107</v>
      </c>
      <c r="C156" s="52" t="s">
        <v>108</v>
      </c>
      <c r="D156" s="52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6" customFormat="1" ht="12.75" customHeight="1" x14ac:dyDescent="0.25">
      <c r="B157" s="50" t="s">
        <v>109</v>
      </c>
      <c r="C157" s="52" t="s">
        <v>110</v>
      </c>
      <c r="D157" s="52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6" customFormat="1" ht="3" customHeight="1" x14ac:dyDescent="0.25">
      <c r="B158" s="50"/>
      <c r="C158" s="50"/>
      <c r="D158" s="50"/>
      <c r="E158" s="17"/>
      <c r="F158" s="17"/>
      <c r="G158" s="17"/>
      <c r="H158" s="17"/>
      <c r="I158" s="17"/>
      <c r="J158" s="17"/>
    </row>
    <row r="159" spans="1:10" s="26" customFormat="1" ht="12.75" customHeight="1" x14ac:dyDescent="0.25">
      <c r="A159" s="50" t="s">
        <v>111</v>
      </c>
      <c r="B159" s="52" t="s">
        <v>112</v>
      </c>
      <c r="C159" s="52"/>
      <c r="D159" s="52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6" customFormat="1" ht="3" customHeight="1" x14ac:dyDescent="0.25">
      <c r="E160" s="17"/>
      <c r="F160" s="17"/>
      <c r="G160" s="17"/>
      <c r="H160" s="17"/>
      <c r="I160" s="17"/>
      <c r="J160" s="17"/>
    </row>
    <row r="161" spans="1:10" s="26" customFormat="1" ht="12.75" customHeight="1" x14ac:dyDescent="0.25">
      <c r="B161" s="50" t="s">
        <v>113</v>
      </c>
      <c r="C161" s="52" t="s">
        <v>114</v>
      </c>
      <c r="D161" s="52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6" customFormat="1" ht="12.75" customHeight="1" x14ac:dyDescent="0.25">
      <c r="B162" s="50" t="s">
        <v>115</v>
      </c>
      <c r="C162" s="52" t="s">
        <v>116</v>
      </c>
      <c r="D162" s="52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6" customFormat="1" ht="12.75" customHeight="1" x14ac:dyDescent="0.25">
      <c r="B163" s="50" t="s">
        <v>117</v>
      </c>
      <c r="C163" s="52" t="s">
        <v>118</v>
      </c>
      <c r="D163" s="52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6" customFormat="1" ht="3" customHeight="1" x14ac:dyDescent="0.25">
      <c r="B164" s="50"/>
      <c r="C164" s="50"/>
      <c r="D164" s="50"/>
      <c r="E164" s="17"/>
      <c r="F164" s="17"/>
      <c r="G164" s="17"/>
      <c r="H164" s="17"/>
      <c r="I164" s="17"/>
      <c r="J164" s="17"/>
    </row>
    <row r="165" spans="1:10" s="26" customFormat="1" ht="12.75" customHeight="1" x14ac:dyDescent="0.25">
      <c r="A165" s="50" t="s">
        <v>119</v>
      </c>
      <c r="B165" s="52" t="s">
        <v>120</v>
      </c>
      <c r="C165" s="52"/>
      <c r="D165" s="52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6" customFormat="1" ht="3" customHeight="1" x14ac:dyDescent="0.25">
      <c r="E166" s="17"/>
      <c r="F166" s="17"/>
      <c r="G166" s="17"/>
      <c r="H166" s="17"/>
      <c r="I166" s="17"/>
      <c r="J166" s="17"/>
    </row>
    <row r="167" spans="1:10" s="26" customFormat="1" ht="25.5" customHeight="1" x14ac:dyDescent="0.25">
      <c r="B167" s="50" t="s">
        <v>121</v>
      </c>
      <c r="C167" s="51" t="s">
        <v>122</v>
      </c>
      <c r="D167" s="51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6" customFormat="1" ht="12.75" customHeight="1" x14ac:dyDescent="0.25">
      <c r="B168" s="50" t="s">
        <v>123</v>
      </c>
      <c r="C168" s="52" t="s">
        <v>124</v>
      </c>
      <c r="D168" s="52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6" customFormat="1" ht="12.75" customHeight="1" x14ac:dyDescent="0.25">
      <c r="B169" s="50" t="s">
        <v>125</v>
      </c>
      <c r="C169" s="52" t="s">
        <v>126</v>
      </c>
      <c r="D169" s="52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6" customFormat="1" ht="12.75" customHeight="1" x14ac:dyDescent="0.25">
      <c r="B170" s="50" t="s">
        <v>127</v>
      </c>
      <c r="C170" s="52" t="s">
        <v>128</v>
      </c>
      <c r="D170" s="52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6" customFormat="1" ht="25.5" customHeight="1" x14ac:dyDescent="0.25">
      <c r="B171" s="50" t="s">
        <v>129</v>
      </c>
      <c r="C171" s="51" t="s">
        <v>130</v>
      </c>
      <c r="D171" s="51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6" customFormat="1" ht="12.75" customHeight="1" x14ac:dyDescent="0.25">
      <c r="C172" s="52" t="s">
        <v>131</v>
      </c>
      <c r="D172" s="52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6" customFormat="1" ht="12.75" customHeight="1" x14ac:dyDescent="0.25">
      <c r="B173" s="50" t="s">
        <v>132</v>
      </c>
      <c r="C173" s="52" t="s">
        <v>133</v>
      </c>
      <c r="D173" s="52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6" customFormat="1" ht="25.5" customHeight="1" x14ac:dyDescent="0.25">
      <c r="B174" s="50" t="s">
        <v>134</v>
      </c>
      <c r="C174" s="51" t="s">
        <v>135</v>
      </c>
      <c r="D174" s="51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6" customFormat="1" ht="3" customHeight="1" x14ac:dyDescent="0.25">
      <c r="B175" s="50"/>
      <c r="C175" s="50"/>
      <c r="D175" s="50"/>
      <c r="E175" s="17"/>
      <c r="F175" s="17"/>
      <c r="G175" s="17"/>
      <c r="H175" s="17"/>
      <c r="I175" s="17"/>
      <c r="J175" s="17"/>
    </row>
    <row r="176" spans="1:10" s="26" customFormat="1" ht="12.75" customHeight="1" x14ac:dyDescent="0.25">
      <c r="A176" s="50" t="s">
        <v>136</v>
      </c>
      <c r="B176" s="52" t="s">
        <v>137</v>
      </c>
      <c r="C176" s="52"/>
      <c r="D176" s="52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6" customFormat="1" ht="3" customHeight="1" x14ac:dyDescent="0.25">
      <c r="E177" s="17"/>
      <c r="F177" s="17"/>
      <c r="G177" s="17"/>
      <c r="H177" s="17"/>
      <c r="I177" s="17"/>
      <c r="J177" s="17"/>
    </row>
    <row r="178" spans="1:10" s="26" customFormat="1" ht="12.75" customHeight="1" x14ac:dyDescent="0.25">
      <c r="B178" s="50" t="s">
        <v>138</v>
      </c>
      <c r="C178" s="52" t="s">
        <v>139</v>
      </c>
      <c r="D178" s="52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6" customFormat="1" ht="12.75" customHeight="1" x14ac:dyDescent="0.25">
      <c r="B179" s="50" t="s">
        <v>140</v>
      </c>
      <c r="C179" s="52" t="s">
        <v>141</v>
      </c>
      <c r="D179" s="52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6" customFormat="1" ht="12.75" customHeight="1" x14ac:dyDescent="0.25">
      <c r="B180" s="50" t="s">
        <v>142</v>
      </c>
      <c r="C180" s="52" t="s">
        <v>143</v>
      </c>
      <c r="D180" s="52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6" customFormat="1" ht="3" customHeight="1" x14ac:dyDescent="0.25">
      <c r="B181" s="50"/>
      <c r="C181" s="50"/>
      <c r="D181" s="50"/>
      <c r="E181" s="17"/>
      <c r="F181" s="17"/>
      <c r="G181" s="17"/>
      <c r="H181" s="17"/>
      <c r="I181" s="17"/>
      <c r="J181" s="17"/>
    </row>
    <row r="182" spans="1:10" s="26" customFormat="1" ht="12.75" customHeight="1" x14ac:dyDescent="0.25">
      <c r="A182" s="50" t="s">
        <v>144</v>
      </c>
      <c r="B182" s="52" t="s">
        <v>145</v>
      </c>
      <c r="C182" s="52"/>
      <c r="D182" s="52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6" customFormat="1" ht="3" customHeight="1" x14ac:dyDescent="0.25">
      <c r="E183" s="17"/>
      <c r="F183" s="17"/>
      <c r="G183" s="17"/>
      <c r="H183" s="17"/>
      <c r="I183" s="17"/>
      <c r="J183" s="17"/>
    </row>
    <row r="184" spans="1:10" s="26" customFormat="1" ht="12.75" customHeight="1" x14ac:dyDescent="0.25">
      <c r="B184" s="50" t="s">
        <v>146</v>
      </c>
      <c r="C184" s="52" t="s">
        <v>147</v>
      </c>
      <c r="D184" s="52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6" customFormat="1" ht="12.75" customHeight="1" x14ac:dyDescent="0.25">
      <c r="B185" s="50" t="s">
        <v>148</v>
      </c>
      <c r="C185" s="52" t="s">
        <v>149</v>
      </c>
      <c r="D185" s="52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6" customFormat="1" ht="12.75" customHeight="1" x14ac:dyDescent="0.25">
      <c r="B186" s="50" t="s">
        <v>150</v>
      </c>
      <c r="C186" s="52" t="s">
        <v>151</v>
      </c>
      <c r="D186" s="52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6" customFormat="1" ht="12.75" customHeight="1" x14ac:dyDescent="0.25">
      <c r="B187" s="50" t="s">
        <v>152</v>
      </c>
      <c r="C187" s="52" t="s">
        <v>153</v>
      </c>
      <c r="D187" s="52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6" customFormat="1" ht="12.75" customHeight="1" x14ac:dyDescent="0.25">
      <c r="B188" s="50" t="s">
        <v>154</v>
      </c>
      <c r="C188" s="52" t="s">
        <v>155</v>
      </c>
      <c r="D188" s="52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6" customFormat="1" ht="12.75" customHeight="1" x14ac:dyDescent="0.25">
      <c r="B189" s="50" t="s">
        <v>156</v>
      </c>
      <c r="C189" s="52" t="s">
        <v>157</v>
      </c>
      <c r="D189" s="52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6" customFormat="1" ht="25.5" customHeight="1" x14ac:dyDescent="0.25">
      <c r="B190" s="50" t="s">
        <v>158</v>
      </c>
      <c r="C190" s="51" t="s">
        <v>159</v>
      </c>
      <c r="D190" s="51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1" customFormat="1" ht="2.25" customHeight="1" x14ac:dyDescent="0.25">
      <c r="B191" s="50"/>
      <c r="C191" s="53"/>
      <c r="D191" s="53"/>
      <c r="E191" s="17"/>
      <c r="F191" s="17"/>
      <c r="G191" s="17"/>
      <c r="H191" s="17"/>
      <c r="I191" s="17"/>
      <c r="J191" s="17"/>
    </row>
    <row r="192" spans="1:10" s="21" customFormat="1" ht="12.75" customHeight="1" x14ac:dyDescent="0.25">
      <c r="A192" s="54" t="s">
        <v>161</v>
      </c>
      <c r="B192" s="54"/>
      <c r="C192" s="54"/>
      <c r="D192" s="54"/>
      <c r="E192" s="55">
        <f t="shared" ref="E192:J192" si="56">SUM(E10+E100)</f>
        <v>5501281881.6900005</v>
      </c>
      <c r="F192" s="56">
        <f t="shared" si="56"/>
        <v>-4.0381564758718014E-10</v>
      </c>
      <c r="G192" s="55">
        <f t="shared" si="56"/>
        <v>5501281881.6900005</v>
      </c>
      <c r="H192" s="55">
        <f t="shared" si="56"/>
        <v>1174900068.5</v>
      </c>
      <c r="I192" s="55">
        <f t="shared" si="56"/>
        <v>1104789771.6300001</v>
      </c>
      <c r="J192" s="55">
        <f t="shared" si="56"/>
        <v>4326381813.1899996</v>
      </c>
    </row>
    <row r="193" spans="1:10" s="4" customFormat="1" ht="12.75" customHeight="1" x14ac:dyDescent="0.25">
      <c r="A193" s="57" t="s">
        <v>162</v>
      </c>
      <c r="B193" s="57"/>
      <c r="C193" s="57"/>
      <c r="D193" s="57"/>
      <c r="E193" s="58"/>
      <c r="F193" s="59"/>
      <c r="G193" s="59"/>
      <c r="H193" s="59"/>
      <c r="I193" s="59"/>
      <c r="J193" s="59"/>
    </row>
    <row r="202" spans="1:10" x14ac:dyDescent="0.25">
      <c r="E202" s="60"/>
      <c r="F202" s="60"/>
      <c r="G202" s="60"/>
      <c r="H202" s="60"/>
      <c r="I202" s="60"/>
      <c r="J202" s="60"/>
    </row>
    <row r="203" spans="1:10" x14ac:dyDescent="0.25">
      <c r="E203" s="60"/>
      <c r="F203" s="60"/>
      <c r="G203" s="60"/>
      <c r="H203" s="60"/>
      <c r="I203" s="60"/>
      <c r="J203" s="60"/>
    </row>
    <row r="204" spans="1:10" x14ac:dyDescent="0.25">
      <c r="A204" s="61"/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1:10" x14ac:dyDescent="0.25">
      <c r="A205" s="61"/>
      <c r="B205" s="61"/>
      <c r="C205" s="61"/>
      <c r="D205" s="61"/>
      <c r="E205" s="61"/>
      <c r="F205" s="61"/>
      <c r="G205" s="61"/>
      <c r="H205" s="61"/>
      <c r="I205" s="61"/>
      <c r="J205" s="61"/>
    </row>
    <row r="210" spans="5:10" x14ac:dyDescent="0.25">
      <c r="E210" s="62"/>
      <c r="F210" s="62"/>
      <c r="G210" s="62"/>
      <c r="H210" s="62"/>
      <c r="I210" s="62"/>
      <c r="J210" s="62"/>
    </row>
    <row r="214" spans="5:10" x14ac:dyDescent="0.25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2021-05-20T19:07:09Z</dcterms:created>
  <dcterms:modified xsi:type="dcterms:W3CDTF">2021-05-20T19:07:10Z</dcterms:modified>
</cp:coreProperties>
</file>