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0" yWindow="0" windowWidth="25200" windowHeight="11685"/>
  </bookViews>
  <sheets>
    <sheet name="11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ef1" localSheetId="0">#REF!</definedName>
    <definedName name="_def1">#REF!</definedName>
    <definedName name="_inf2005">[2]sibamexbd!$A$25:$D$421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LGO" localSheetId="0">#REF!</definedName>
    <definedName name="ALGO">#REF!</definedName>
    <definedName name="ALGO.1">'[3]Reestructur.2002'!$F$3</definedName>
    <definedName name="Analitico_2007_corte29Feb" localSheetId="0">#REF!</definedName>
    <definedName name="Analitico_2007_corte29Feb">#REF!</definedName>
    <definedName name="_xlnm.Print_Area" localSheetId="0">'11 Objeto del Gasto'!$A$1:$H$104</definedName>
    <definedName name="_xlnm.Print_Area">#REF!</definedName>
    <definedName name="AreaTrab_1" localSheetId="0">#REF!</definedName>
    <definedName name="AreaTrab_1">#REF!</definedName>
    <definedName name="AreaTrab_2" localSheetId="0">#REF!</definedName>
    <definedName name="AreaTrab_2">#REF!</definedName>
    <definedName name="AreaTrab_3" localSheetId="0">#REF!</definedName>
    <definedName name="AreaTrab_3">#REF!</definedName>
    <definedName name="AreaTrab_4" localSheetId="0">#REF!</definedName>
    <definedName name="AreaTrab_4">#REF!</definedName>
    <definedName name="ARIAL" localSheetId="0">#REF!</definedName>
    <definedName name="ARIAL">#REF!</definedName>
    <definedName name="ARIAL1" localSheetId="0">#REF!</definedName>
    <definedName name="ARIAL1">#REF!</definedName>
    <definedName name="Col_G_15" localSheetId="0">#REF!</definedName>
    <definedName name="Col_G_15">#REF!</definedName>
    <definedName name="Col_G_16" localSheetId="0">#REF!</definedName>
    <definedName name="Col_G_16">#REF!</definedName>
    <definedName name="Col_G_17" localSheetId="0">#REF!</definedName>
    <definedName name="Col_G_17">#REF!</definedName>
    <definedName name="Col_G_18" localSheetId="0">#REF!</definedName>
    <definedName name="Col_G_18">#REF!</definedName>
    <definedName name="Col_G_19" localSheetId="0">#REF!</definedName>
    <definedName name="Col_G_19">#REF!</definedName>
    <definedName name="Col_G_20" localSheetId="0">#REF!</definedName>
    <definedName name="Col_G_20">#REF!</definedName>
    <definedName name="Col_G_21" localSheetId="0">#REF!</definedName>
    <definedName name="Col_G_21">#REF!</definedName>
    <definedName name="Col_G_22" localSheetId="0">#REF!</definedName>
    <definedName name="Col_G_22">#REF!</definedName>
    <definedName name="Col_G_23" localSheetId="0">#REF!</definedName>
    <definedName name="Col_G_23">#REF!</definedName>
    <definedName name="Col_G_24" localSheetId="0">#REF!</definedName>
    <definedName name="Col_G_24">#REF!</definedName>
    <definedName name="Col_G_32" localSheetId="0">#REF!</definedName>
    <definedName name="Col_G_32">#REF!</definedName>
    <definedName name="Col_G_33" localSheetId="0">#REF!</definedName>
    <definedName name="Col_G_33">#REF!</definedName>
    <definedName name="Col_G_34" localSheetId="0">#REF!</definedName>
    <definedName name="Col_G_34">#REF!</definedName>
    <definedName name="Col_G_35" localSheetId="0">#REF!</definedName>
    <definedName name="Col_G_35">#REF!</definedName>
    <definedName name="Col_G_36" localSheetId="0">#REF!</definedName>
    <definedName name="Col_G_36">#REF!</definedName>
    <definedName name="Col_T_15" localSheetId="0">#REF!</definedName>
    <definedName name="Col_T_15">#REF!</definedName>
    <definedName name="Col_T_16" localSheetId="0">#REF!</definedName>
    <definedName name="Col_T_16">#REF!</definedName>
    <definedName name="Col_T_17" localSheetId="0">#REF!</definedName>
    <definedName name="Col_T_17">#REF!</definedName>
    <definedName name="Col_T_18" localSheetId="0">#REF!</definedName>
    <definedName name="Col_T_18">#REF!</definedName>
    <definedName name="Col_T_19" localSheetId="0">#REF!</definedName>
    <definedName name="Col_T_19">#REF!</definedName>
    <definedName name="Col_T_20" localSheetId="0">#REF!</definedName>
    <definedName name="Col_T_20">#REF!</definedName>
    <definedName name="Col_T_21" localSheetId="0">#REF!</definedName>
    <definedName name="Col_T_21">#REF!</definedName>
    <definedName name="Col_T_22" localSheetId="0">#REF!</definedName>
    <definedName name="Col_T_22">#REF!</definedName>
    <definedName name="Col_T_23" localSheetId="0">#REF!</definedName>
    <definedName name="Col_T_23">#REF!</definedName>
    <definedName name="Col_T_24" localSheetId="0">#REF!</definedName>
    <definedName name="Col_T_24">#REF!</definedName>
    <definedName name="Col_T_32" localSheetId="0">#REF!</definedName>
    <definedName name="Col_T_32">#REF!</definedName>
    <definedName name="Col_T_33" localSheetId="0">#REF!</definedName>
    <definedName name="Col_T_33">#REF!</definedName>
    <definedName name="Col_T_34" localSheetId="0">#REF!</definedName>
    <definedName name="Col_T_34">#REF!</definedName>
    <definedName name="Col_T_35" localSheetId="0">#REF!</definedName>
    <definedName name="Col_T_35">#REF!</definedName>
    <definedName name="Col_T_36" localSheetId="0">#REF!</definedName>
    <definedName name="Col_T_36">#REF!</definedName>
    <definedName name="comp" localSheetId="0">#REF!</definedName>
    <definedName name="comp">#REF!</definedName>
    <definedName name="COMPARATIVO" localSheetId="0">#REF!</definedName>
    <definedName name="COMPARATIVO">#REF!</definedName>
    <definedName name="Consulta1" localSheetId="0">#REF!</definedName>
    <definedName name="Consulta1">#REF!</definedName>
    <definedName name="Consulta3" localSheetId="0">#REF!</definedName>
    <definedName name="Consulta3">#REF!</definedName>
    <definedName name="def" localSheetId="0">#REF!</definedName>
    <definedName name="def">#REF!</definedName>
    <definedName name="fel" localSheetId="0">#REF!</definedName>
    <definedName name="fel">#REF!</definedName>
    <definedName name="fies" localSheetId="0">#REF!</definedName>
    <definedName name="fies">#REF!</definedName>
    <definedName name="Filtrado" localSheetId="0">#REF!</definedName>
    <definedName name="Filtrado">#REF!</definedName>
    <definedName name="Hoja14" localSheetId="0">#REF!</definedName>
    <definedName name="Hoja14">#REF!</definedName>
    <definedName name="nada" localSheetId="0">#REF!</definedName>
    <definedName name="nada">#REF!</definedName>
    <definedName name="nada.1">'[3]Reestructur.2002'!$F$3</definedName>
    <definedName name="NUEVO" localSheetId="0">#REF!</definedName>
    <definedName name="NUEVO">#REF!</definedName>
    <definedName name="Pago_de_la_obligación_financiera" comment="chiapas" localSheetId="0">#REF!</definedName>
    <definedName name="Pago_de_la_obligación_financiera" comment="chiapas">#REF!</definedName>
    <definedName name="paso" localSheetId="0">#REF!</definedName>
    <definedName name="paso">#REF!</definedName>
    <definedName name="REDUCC.21500" localSheetId="0">#REF!</definedName>
    <definedName name="REDUCC.21500">#REF!</definedName>
    <definedName name="TARJETA" localSheetId="0">#REF!</definedName>
    <definedName name="TARJETA">#REF!</definedName>
    <definedName name="TARJETA.FORMULACIÓN" localSheetId="0">#REF!</definedName>
    <definedName name="TARJETA.FORMULACIÓN">#REF!</definedName>
    <definedName name="TERE" localSheetId="0">#REF!</definedName>
    <definedName name="TERE">#REF!</definedName>
    <definedName name="Totales_1">[4]TAB09!$B$13:$H$13,[4]TAB09!$B$29:$H$29</definedName>
    <definedName name="Totales_2" localSheetId="0">#REF!</definedName>
    <definedName name="Totales_2">#REF!</definedName>
    <definedName name="Totales_3" localSheetId="0">#REF!</definedName>
    <definedName name="Totales_3">#REF!</definedName>
    <definedName name="Totales_4" localSheetId="0">#REF!</definedName>
    <definedName name="Totales_4">#REF!</definedName>
    <definedName name="Universo" localSheetId="0">#REF!</definedName>
    <definedName name="Universo">#REF!</definedName>
    <definedName name="X">'[5]29JUNIO2007 GLOBAL'!$A$2:$V$36225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H91" i="1" s="1"/>
  <c r="E90" i="1"/>
  <c r="H90" i="1" s="1"/>
  <c r="E89" i="1"/>
  <c r="H89" i="1" s="1"/>
  <c r="E88" i="1"/>
  <c r="H88" i="1" s="1"/>
  <c r="E87" i="1"/>
  <c r="H87" i="1" s="1"/>
  <c r="E86" i="1"/>
  <c r="E84" i="1" s="1"/>
  <c r="E85" i="1"/>
  <c r="H85" i="1" s="1"/>
  <c r="G84" i="1"/>
  <c r="F84" i="1"/>
  <c r="D84" i="1"/>
  <c r="C84" i="1"/>
  <c r="E83" i="1"/>
  <c r="H82" i="1"/>
  <c r="E82" i="1"/>
  <c r="H81" i="1"/>
  <c r="E81" i="1"/>
  <c r="H80" i="1"/>
  <c r="E80" i="1"/>
  <c r="G79" i="1"/>
  <c r="F79" i="1"/>
  <c r="C79" i="1"/>
  <c r="E79" i="1" s="1"/>
  <c r="H79" i="1" s="1"/>
  <c r="E77" i="1"/>
  <c r="H77" i="1" s="1"/>
  <c r="E76" i="1"/>
  <c r="E75" i="1"/>
  <c r="E74" i="1"/>
  <c r="H74" i="1" s="1"/>
  <c r="E73" i="1"/>
  <c r="H73" i="1" s="1"/>
  <c r="E72" i="1"/>
  <c r="H72" i="1" s="1"/>
  <c r="E71" i="1"/>
  <c r="H71" i="1" s="1"/>
  <c r="H70" i="1" s="1"/>
  <c r="G70" i="1"/>
  <c r="F70" i="1"/>
  <c r="E70" i="1"/>
  <c r="D70" i="1"/>
  <c r="C70" i="1"/>
  <c r="E68" i="1"/>
  <c r="H68" i="1" s="1"/>
  <c r="E67" i="1"/>
  <c r="H67" i="1" s="1"/>
  <c r="E66" i="1"/>
  <c r="H66" i="1" s="1"/>
  <c r="D65" i="1"/>
  <c r="D64" i="1" s="1"/>
  <c r="C65" i="1"/>
  <c r="E65" i="1" s="1"/>
  <c r="H65" i="1" s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H54" i="1" s="1"/>
  <c r="E55" i="1"/>
  <c r="G54" i="1"/>
  <c r="F54" i="1"/>
  <c r="E54" i="1"/>
  <c r="D54" i="1"/>
  <c r="C54" i="1"/>
  <c r="E53" i="1"/>
  <c r="E52" i="1"/>
  <c r="E51" i="1"/>
  <c r="E50" i="1"/>
  <c r="E49" i="1"/>
  <c r="E48" i="1"/>
  <c r="H48" i="1" s="1"/>
  <c r="E47" i="1"/>
  <c r="H47" i="1" s="1"/>
  <c r="E46" i="1"/>
  <c r="H46" i="1" s="1"/>
  <c r="E45" i="1"/>
  <c r="F45" i="1" s="1"/>
  <c r="G45" i="1" s="1"/>
  <c r="E44" i="1"/>
  <c r="F44" i="1" s="1"/>
  <c r="E43" i="1"/>
  <c r="D43" i="1"/>
  <c r="C43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G32" i="1"/>
  <c r="F32" i="1"/>
  <c r="E32" i="1"/>
  <c r="D32" i="1"/>
  <c r="C32" i="1"/>
  <c r="E30" i="1"/>
  <c r="H30" i="1" s="1"/>
  <c r="H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H21" i="1" s="1"/>
  <c r="E22" i="1"/>
  <c r="G21" i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H12" i="1" s="1"/>
  <c r="E13" i="1"/>
  <c r="G12" i="1"/>
  <c r="F12" i="1"/>
  <c r="E12" i="1"/>
  <c r="D12" i="1"/>
  <c r="C12" i="1"/>
  <c r="D10" i="1"/>
  <c r="C10" i="1"/>
  <c r="H32" i="1" l="1"/>
  <c r="G44" i="1"/>
  <c r="H44" i="1"/>
  <c r="H45" i="1"/>
  <c r="F49" i="1"/>
  <c r="G49" i="1" s="1"/>
  <c r="F50" i="1"/>
  <c r="H50" i="1" s="1"/>
  <c r="F51" i="1"/>
  <c r="H51" i="1" s="1"/>
  <c r="F52" i="1"/>
  <c r="G52" i="1" s="1"/>
  <c r="F53" i="1"/>
  <c r="G53" i="1" s="1"/>
  <c r="H86" i="1"/>
  <c r="H84" i="1" s="1"/>
  <c r="G50" i="1"/>
  <c r="G51" i="1"/>
  <c r="E21" i="1"/>
  <c r="E10" i="1" s="1"/>
  <c r="G43" i="1" l="1"/>
  <c r="G10" i="1" s="1"/>
  <c r="F43" i="1"/>
  <c r="F10" i="1" s="1"/>
  <c r="H10" i="1" s="1"/>
  <c r="H49" i="1"/>
  <c r="H43" i="1" s="1"/>
  <c r="H52" i="1"/>
</calcChain>
</file>

<file path=xl/sharedStrings.xml><?xml version="1.0" encoding="utf-8"?>
<sst xmlns="http://schemas.openxmlformats.org/spreadsheetml/2006/main" count="89" uniqueCount="89">
  <si>
    <t>GOBIERNO CONSTITUCIONAL DEL ESTADO DE CHIAPAS</t>
  </si>
  <si>
    <t>INSTITUCIONES PÚBLICAS DE LA SEGURIDAD SOCIAL</t>
  </si>
  <si>
    <t>CLASIFICACIÓN POR OBJETO DEL GASTO (CAPÍTULO Y CONCEPTO)</t>
  </si>
  <si>
    <t>DEL 1 DE ENERO AL 31 DE MARZO DE 2021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</si>
  <si>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</si>
  <si>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</si>
  <si>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</si>
  <si>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</si>
  <si>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</si>
  <si>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</si>
  <si>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</si>
  <si>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</si>
  <si>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</si>
  <si>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</si>
  <si>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</si>
  <si>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</si>
  <si>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</si>
  <si>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</si>
  <si>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</si>
  <si>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</si>
  <si>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</si>
  <si>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</si>
  <si>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</si>
  <si>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</si>
  <si>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</si>
  <si>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</si>
  <si>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</si>
  <si>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</si>
  <si>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</si>
  <si>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</si>
  <si>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</si>
  <si>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</si>
  <si>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</si>
  <si>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</si>
  <si>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</si>
  <si>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</si>
  <si>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</si>
  <si>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Profecionales, Científicos, Técnicos y Otros Servicos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</si>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</sst>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#;\ \(#\ ###\ ###\ ###\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44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ont="1" applyAlignment="1"/>
    <xf numFmtId="0" fontId="2" fillId="2" borderId="0" xfId="1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/>
    </xf>
    <xf numFmtId="44" fontId="3" fillId="0" borderId="0" xfId="4" applyFont="1" applyAlignment="1"/>
    <xf numFmtId="0" fontId="3" fillId="0" borderId="0" xfId="5" applyFont="1" applyAlignment="1"/>
    <xf numFmtId="0" fontId="5" fillId="2" borderId="0" xfId="3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center"/>
    </xf>
    <xf numFmtId="0" fontId="6" fillId="3" borderId="1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 wrapText="1"/>
    </xf>
    <xf numFmtId="44" fontId="7" fillId="0" borderId="0" xfId="4" applyFont="1" applyAlignment="1"/>
    <xf numFmtId="0" fontId="7" fillId="0" borderId="0" xfId="5" applyFont="1" applyAlignment="1"/>
    <xf numFmtId="0" fontId="6" fillId="3" borderId="4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6" fillId="3" borderId="7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6" fillId="3" borderId="9" xfId="5" applyFont="1" applyFill="1" applyBorder="1" applyAlignment="1">
      <alignment horizontal="center" vertical="center" wrapText="1"/>
    </xf>
    <xf numFmtId="0" fontId="3" fillId="0" borderId="0" xfId="5" applyFont="1" applyBorder="1" applyAlignment="1"/>
    <xf numFmtId="4" fontId="3" fillId="0" borderId="0" xfId="5" applyNumberFormat="1" applyFont="1" applyBorder="1" applyAlignment="1"/>
    <xf numFmtId="44" fontId="3" fillId="0" borderId="0" xfId="4" applyFont="1" applyFill="1" applyAlignment="1"/>
    <xf numFmtId="0" fontId="8" fillId="0" borderId="0" xfId="5" applyFont="1" applyBorder="1" applyAlignment="1">
      <alignment horizontal="center" vertical="center"/>
    </xf>
    <xf numFmtId="164" fontId="8" fillId="0" borderId="0" xfId="5" applyNumberFormat="1" applyFont="1" applyBorder="1" applyAlignment="1">
      <alignment horizontal="right" vertical="center"/>
    </xf>
    <xf numFmtId="1" fontId="8" fillId="0" borderId="0" xfId="6" applyNumberFormat="1" applyFont="1" applyBorder="1" applyAlignment="1">
      <alignment horizontal="right" vertical="center"/>
    </xf>
    <xf numFmtId="44" fontId="3" fillId="0" borderId="0" xfId="4" applyFont="1" applyFill="1" applyAlignment="1">
      <alignment vertical="center"/>
    </xf>
    <xf numFmtId="0" fontId="3" fillId="0" borderId="0" xfId="5" applyFont="1" applyAlignment="1">
      <alignment vertical="center"/>
    </xf>
    <xf numFmtId="0" fontId="9" fillId="0" borderId="0" xfId="5" applyFont="1" applyBorder="1" applyAlignment="1"/>
    <xf numFmtId="4" fontId="9" fillId="0" borderId="0" xfId="5" applyNumberFormat="1" applyFont="1" applyBorder="1" applyAlignment="1"/>
    <xf numFmtId="164" fontId="10" fillId="0" borderId="0" xfId="5" applyNumberFormat="1" applyFont="1" applyBorder="1" applyAlignment="1">
      <alignment horizontal="right" vertical="top"/>
    </xf>
    <xf numFmtId="44" fontId="9" fillId="0" borderId="0" xfId="4" applyFont="1" applyFill="1" applyAlignment="1"/>
    <xf numFmtId="0" fontId="9" fillId="0" borderId="0" xfId="5" applyFont="1" applyAlignment="1"/>
    <xf numFmtId="164" fontId="8" fillId="0" borderId="0" xfId="5" applyNumberFormat="1" applyFont="1" applyBorder="1" applyAlignment="1">
      <alignment horizontal="left" vertical="top"/>
    </xf>
    <xf numFmtId="164" fontId="8" fillId="0" borderId="0" xfId="5" applyNumberFormat="1" applyFont="1" applyBorder="1" applyAlignment="1">
      <alignment horizontal="right" vertical="top"/>
    </xf>
    <xf numFmtId="1" fontId="8" fillId="0" borderId="0" xfId="5" applyNumberFormat="1" applyFont="1" applyBorder="1" applyAlignment="1">
      <alignment horizontal="right" vertical="top"/>
    </xf>
    <xf numFmtId="44" fontId="3" fillId="0" borderId="0" xfId="4" applyFont="1" applyFill="1" applyAlignment="1">
      <alignment vertical="top"/>
    </xf>
    <xf numFmtId="164" fontId="9" fillId="0" borderId="0" xfId="5" applyNumberFormat="1" applyFont="1" applyAlignment="1">
      <alignment horizontal="right" vertical="top"/>
    </xf>
    <xf numFmtId="0" fontId="3" fillId="0" borderId="0" xfId="5" applyFont="1" applyAlignment="1">
      <alignment vertical="top"/>
    </xf>
    <xf numFmtId="0" fontId="9" fillId="0" borderId="0" xfId="5" applyFont="1" applyBorder="1" applyAlignment="1">
      <alignment vertical="top"/>
    </xf>
    <xf numFmtId="0" fontId="9" fillId="0" borderId="0" xfId="5" applyFont="1" applyBorder="1" applyAlignment="1">
      <alignment horizontal="justify" vertical="top" wrapText="1"/>
    </xf>
    <xf numFmtId="164" fontId="9" fillId="0" borderId="0" xfId="5" applyNumberFormat="1" applyFont="1" applyBorder="1" applyAlignment="1">
      <alignment horizontal="right" vertical="top"/>
    </xf>
    <xf numFmtId="44" fontId="9" fillId="0" borderId="0" xfId="4" applyFont="1" applyFill="1" applyAlignment="1">
      <alignment vertical="top"/>
    </xf>
    <xf numFmtId="0" fontId="9" fillId="0" borderId="0" xfId="5" applyFont="1" applyAlignment="1">
      <alignment vertical="top"/>
    </xf>
    <xf numFmtId="0" fontId="9" fillId="0" borderId="0" xfId="5" applyFont="1" applyBorder="1" applyAlignment="1">
      <alignment horizontal="justify" vertical="top"/>
    </xf>
    <xf numFmtId="164" fontId="8" fillId="0" borderId="0" xfId="5" applyNumberFormat="1" applyFont="1" applyBorder="1" applyAlignment="1">
      <alignment horizontal="justify" vertical="top" wrapText="1"/>
    </xf>
    <xf numFmtId="1" fontId="9" fillId="0" borderId="0" xfId="6" applyNumberFormat="1" applyFont="1" applyBorder="1" applyAlignment="1">
      <alignment horizontal="right" vertical="top"/>
    </xf>
    <xf numFmtId="44" fontId="10" fillId="0" borderId="0" xfId="4" applyFont="1" applyFill="1" applyBorder="1" applyAlignment="1">
      <alignment vertical="top"/>
    </xf>
    <xf numFmtId="44" fontId="9" fillId="0" borderId="0" xfId="4" applyFont="1" applyFill="1" applyBorder="1" applyAlignment="1">
      <alignment vertical="top"/>
    </xf>
    <xf numFmtId="44" fontId="10" fillId="0" borderId="0" xfId="4" applyFont="1" applyFill="1" applyAlignment="1">
      <alignment vertical="top"/>
    </xf>
    <xf numFmtId="0" fontId="9" fillId="0" borderId="0" xfId="5" applyFont="1" applyFill="1" applyBorder="1" applyAlignment="1">
      <alignment vertical="top"/>
    </xf>
    <xf numFmtId="0" fontId="9" fillId="0" borderId="0" xfId="5" applyFont="1" applyFill="1" applyBorder="1" applyAlignment="1">
      <alignment horizontal="justify" vertical="top" wrapText="1"/>
    </xf>
    <xf numFmtId="164" fontId="9" fillId="0" borderId="0" xfId="5" applyNumberFormat="1" applyFont="1" applyFill="1" applyBorder="1" applyAlignment="1">
      <alignment horizontal="right" vertical="top"/>
    </xf>
    <xf numFmtId="0" fontId="9" fillId="0" borderId="0" xfId="5" applyFont="1" applyFill="1" applyAlignment="1">
      <alignment vertical="top"/>
    </xf>
    <xf numFmtId="164" fontId="10" fillId="0" borderId="0" xfId="5" applyNumberFormat="1" applyFont="1" applyAlignment="1">
      <alignment horizontal="right" vertical="top"/>
    </xf>
    <xf numFmtId="1" fontId="8" fillId="0" borderId="0" xfId="6" applyNumberFormat="1" applyFont="1" applyBorder="1" applyAlignment="1">
      <alignment horizontal="right" vertical="top"/>
    </xf>
    <xf numFmtId="1" fontId="9" fillId="0" borderId="0" xfId="6" applyNumberFormat="1" applyFont="1" applyAlignment="1">
      <alignment horizontal="right" vertical="top"/>
    </xf>
    <xf numFmtId="0" fontId="9" fillId="0" borderId="10" xfId="5" applyFont="1" applyBorder="1" applyAlignment="1">
      <alignment vertical="top"/>
    </xf>
    <xf numFmtId="164" fontId="9" fillId="0" borderId="10" xfId="5" applyNumberFormat="1" applyFont="1" applyBorder="1" applyAlignment="1">
      <alignment horizontal="right" vertical="top"/>
    </xf>
    <xf numFmtId="164" fontId="10" fillId="0" borderId="10" xfId="5" applyNumberFormat="1" applyFont="1" applyBorder="1" applyAlignment="1">
      <alignment horizontal="right" vertical="top"/>
    </xf>
    <xf numFmtId="44" fontId="3" fillId="0" borderId="0" xfId="4" applyFont="1" applyFill="1" applyBorder="1" applyAlignment="1">
      <alignment vertical="top"/>
    </xf>
    <xf numFmtId="0" fontId="3" fillId="0" borderId="0" xfId="5" applyFont="1" applyBorder="1" applyAlignment="1">
      <alignment vertical="top"/>
    </xf>
    <xf numFmtId="0" fontId="9" fillId="0" borderId="0" xfId="5" applyFont="1" applyAlignment="1">
      <alignment horizontal="justify" vertical="top"/>
    </xf>
    <xf numFmtId="164" fontId="8" fillId="0" borderId="0" xfId="5" applyNumberFormat="1" applyFont="1" applyAlignment="1">
      <alignment horizontal="left" vertical="top"/>
    </xf>
    <xf numFmtId="1" fontId="8" fillId="0" borderId="0" xfId="6" applyNumberFormat="1" applyFont="1" applyAlignment="1">
      <alignment horizontal="right" vertical="top"/>
    </xf>
    <xf numFmtId="1" fontId="9" fillId="0" borderId="0" xfId="5" applyNumberFormat="1" applyFont="1" applyAlignment="1">
      <alignment horizontal="right" vertical="top"/>
    </xf>
    <xf numFmtId="0" fontId="9" fillId="0" borderId="11" xfId="5" applyFont="1" applyBorder="1" applyAlignment="1">
      <alignment horizontal="left"/>
    </xf>
    <xf numFmtId="0" fontId="9" fillId="0" borderId="11" xfId="5" applyFont="1" applyBorder="1" applyAlignment="1"/>
    <xf numFmtId="164" fontId="9" fillId="0" borderId="0" xfId="5" applyNumberFormat="1" applyFont="1" applyAlignment="1">
      <alignment vertical="top"/>
    </xf>
    <xf numFmtId="44" fontId="9" fillId="0" borderId="0" xfId="4" applyFont="1" applyAlignment="1"/>
    <xf numFmtId="0" fontId="9" fillId="0" borderId="0" xfId="5" applyFont="1" applyAlignment="1">
      <alignment horizontal="center" vertical="top"/>
    </xf>
    <xf numFmtId="164" fontId="10" fillId="0" borderId="0" xfId="5" applyNumberFormat="1" applyFont="1" applyAlignment="1">
      <alignment vertical="top"/>
    </xf>
  </cellXfs>
  <cellStyles count="7">
    <cellStyle name="Moneda 2" xfId="4"/>
    <cellStyle name="Normal" xfId="0" builtinId="0"/>
    <cellStyle name="Normal 11 2" xfId="3"/>
    <cellStyle name="Normal 12 3 2" xfId="6"/>
    <cellStyle name="Normal 2 2" xfId="5"/>
    <cellStyle name="Normal 2 2 2 3" xfId="2"/>
    <cellStyle name="Normal 6 2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%20Informaci&#243;n%20Presupuestaria%20(Entidades%2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riente\respaldo\corrien\DES-2002\IHNE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inegi.gob.mx\est\contenidos\espanol\encuestas\ene\ene_2003\datos\tabulados\ocup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gapg03\PUBLICO\FILTRO%2029%20DE%20JUNI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Ingresos"/>
      <sheetName val="11 Objeto del Gasto"/>
      <sheetName val="12 Tipo de Gasto"/>
      <sheetName val="13 Clasif. Admin."/>
      <sheetName val="14 Por Poderes"/>
      <sheetName val="15 Sector Paraestatal"/>
      <sheetName val="16 Funcional"/>
      <sheetName val="17 Endeuda Neto"/>
      <sheetName val="18 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uctur.2002"/>
      <sheetName val="Reestructur.2002 (4)"/>
      <sheetName val="CREACION 2 PLAZAS"/>
      <sheetName val="Reestructur.2002 (2)"/>
      <sheetName val="no se incluyo"/>
      <sheetName val="CONCILIADA"/>
      <sheetName val="252"/>
      <sheetName val="252 (2)"/>
      <sheetName val="SALIDAS II"/>
      <sheetName val="COMP.CLAV.2001"/>
      <sheetName val="ARCHIVO VIVO 99, 2000"/>
      <sheetName val="Hoja2"/>
      <sheetName val="Hoja1"/>
      <sheetName val="ARCHIVO VIVO 99, 2000 (2)"/>
      <sheetName val="Hoja3"/>
      <sheetName val="docto.multiple}"/>
      <sheetName val="CANCELACION.2 .PLAZAS"/>
      <sheetName val="TARJETA-RVA.2002"/>
      <sheetName val="Hoja11 (2)"/>
      <sheetName val="Hoja5 (3)"/>
      <sheetName val="Hoja5 (2)"/>
      <sheetName val="253 00"/>
      <sheetName val="Tarj.incr.sal.2002"/>
      <sheetName val="TARJ.PRES.2000. ORIG.MOD.EJ (8)"/>
      <sheetName val="RESERVA 2002 S.CH.R.T.V."/>
      <sheetName val="Increm.conf.I.H.N.E."/>
      <sheetName val="Increm.conf.T.E.E."/>
      <sheetName val="Increm.conf.I.E.E."/>
      <sheetName val="Increm.conf. S.CH.R.TV."/>
      <sheetName val="RESERVA 2002 I.H.N.E."/>
      <sheetName val="RESERVA 2002 I.H.N.E. (2)"/>
      <sheetName val="RESERVA 2002 S.CH.R.T.V. (2)"/>
      <sheetName val="RESERVA 2002 I.E.E."/>
      <sheetName val="RESERVA 2002 T.E.E."/>
      <sheetName val="RESERVA 2002 T.E.E. (2)"/>
      <sheetName val="SOLICITUD DE MAES (2)"/>
      <sheetName val="FORMATO.DOC.MULTIPLE (2)"/>
      <sheetName val="Hoja4"/>
      <sheetName val="Hoja4 (2)"/>
      <sheetName val="bueno último"/>
      <sheetName val="Reestructur.2002 (3)"/>
      <sheetName val="CALEND2002 (3)"/>
      <sheetName val="RESERVA 2002"/>
      <sheetName val="Clas.Fun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08(1)"/>
      <sheetName val="TAB08(2)"/>
      <sheetName val="TAB08a(1)"/>
      <sheetName val="TAB08a(3)"/>
      <sheetName val="TAB08b(1)"/>
      <sheetName val="TAB08b(3)"/>
      <sheetName val="TAB09"/>
      <sheetName val="TAB09a"/>
      <sheetName val="TAB09b"/>
      <sheetName val="TAB12"/>
      <sheetName val="TAB12A"/>
      <sheetName val="TAB12B"/>
      <sheetName val="TAB13(1)"/>
      <sheetName val="TAB13(2)"/>
      <sheetName val="TAB13(3)"/>
      <sheetName val="TAB13(4)"/>
      <sheetName val="TAB13(5)"/>
      <sheetName val="TAB13(6)"/>
      <sheetName val="TAB15(1)"/>
      <sheetName val="TAB15a(1)"/>
      <sheetName val="TAB15(2)"/>
      <sheetName val="TAB15a(2)"/>
      <sheetName val="TAB15b(2)"/>
      <sheetName val="TAB15b(1)"/>
      <sheetName val="TAB16"/>
      <sheetName val="TAB16A"/>
      <sheetName val="TAB16A (2)"/>
      <sheetName val="TAB20"/>
      <sheetName val="TAB20a"/>
      <sheetName val="TAB20b"/>
      <sheetName val="nac041"/>
      <sheetName val="nac041a"/>
      <sheetName val="nac041b"/>
      <sheetName val="nac042(1)"/>
      <sheetName val="nac042(2)"/>
      <sheetName val="nac042a(1)"/>
      <sheetName val="nac042a(2)"/>
      <sheetName val="nac042b(1)"/>
      <sheetName val="nac042b(2)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JUNIO2007 GLOBAL"/>
      <sheetName val="29JUNIO2007 GLOBAL (2)"/>
      <sheetName val="29JUNIO2007 GLOBAL (3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106"/>
  <sheetViews>
    <sheetView showGridLines="0" tabSelected="1" zoomScale="90" zoomScaleNormal="90" workbookViewId="0">
      <selection sqref="A1:H92"/>
    </sheetView>
  </sheetViews>
  <sheetFormatPr baseColWidth="10" defaultColWidth="11" defaultRowHeight="12" x14ac:dyDescent="0.2"/>
  <cols>
    <col min="1" max="1" width="1.7109375" style="35" customWidth="1"/>
    <col min="2" max="2" width="49.85546875" style="35" customWidth="1"/>
    <col min="3" max="3" width="14.7109375" style="35" customWidth="1"/>
    <col min="4" max="4" width="16.28515625" style="35" customWidth="1"/>
    <col min="5" max="5" width="14.7109375" style="35" customWidth="1"/>
    <col min="6" max="6" width="14.42578125" style="35" customWidth="1"/>
    <col min="7" max="7" width="14.85546875" style="35" customWidth="1"/>
    <col min="8" max="8" width="15.5703125" style="35" customWidth="1"/>
    <col min="9" max="10" width="17.140625" style="72" customWidth="1"/>
    <col min="11" max="11" width="17.5703125" style="72" customWidth="1"/>
    <col min="12" max="14" width="17.140625" style="72" customWidth="1"/>
    <col min="15" max="15" width="16.42578125" style="72" customWidth="1"/>
    <col min="16" max="16384" width="11" style="35"/>
  </cols>
  <sheetData>
    <row r="1" spans="1:15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5" s="2" customFormat="1" ht="12.75" x14ac:dyDescent="0.2">
      <c r="A2" s="3" t="s">
        <v>1</v>
      </c>
      <c r="B2" s="3"/>
      <c r="C2" s="3"/>
      <c r="D2" s="3"/>
      <c r="E2" s="3"/>
      <c r="F2" s="3"/>
      <c r="G2" s="3"/>
      <c r="H2" s="3"/>
    </row>
    <row r="3" spans="1:15" s="6" customFormat="1" ht="12.75" x14ac:dyDescent="0.2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5" s="6" customFormat="1" ht="12.75" x14ac:dyDescent="0.2">
      <c r="A4" s="7" t="s">
        <v>3</v>
      </c>
      <c r="B4" s="7"/>
      <c r="C4" s="7"/>
      <c r="D4" s="7"/>
      <c r="E4" s="7"/>
      <c r="F4" s="7"/>
      <c r="G4" s="7"/>
      <c r="H4" s="7"/>
      <c r="I4" s="5"/>
      <c r="J4" s="5"/>
      <c r="K4" s="5"/>
      <c r="L4" s="5"/>
      <c r="M4" s="5"/>
      <c r="N4" s="5"/>
      <c r="O4" s="5"/>
    </row>
    <row r="5" spans="1:15" s="6" customFormat="1" ht="12.75" x14ac:dyDescent="0.2">
      <c r="A5" s="8" t="s">
        <v>4</v>
      </c>
      <c r="B5" s="8"/>
      <c r="C5" s="8"/>
      <c r="D5" s="8"/>
      <c r="E5" s="8"/>
      <c r="F5" s="8"/>
      <c r="G5" s="8"/>
      <c r="H5" s="8"/>
      <c r="I5" s="5"/>
      <c r="J5" s="5"/>
      <c r="K5" s="5"/>
      <c r="L5" s="5"/>
      <c r="M5" s="5"/>
      <c r="N5" s="5"/>
      <c r="O5" s="5"/>
    </row>
    <row r="6" spans="1:15" s="14" customFormat="1" ht="12.75" x14ac:dyDescent="0.2">
      <c r="A6" s="9" t="s">
        <v>5</v>
      </c>
      <c r="B6" s="10"/>
      <c r="C6" s="11" t="s">
        <v>6</v>
      </c>
      <c r="D6" s="11"/>
      <c r="E6" s="11"/>
      <c r="F6" s="11"/>
      <c r="G6" s="11"/>
      <c r="H6" s="12" t="s">
        <v>7</v>
      </c>
      <c r="I6" s="13"/>
      <c r="J6" s="13"/>
      <c r="K6" s="13"/>
      <c r="L6" s="13"/>
      <c r="M6" s="13"/>
      <c r="N6" s="13"/>
      <c r="O6" s="13"/>
    </row>
    <row r="7" spans="1:15" s="14" customFormat="1" ht="25.5" x14ac:dyDescent="0.2">
      <c r="A7" s="15"/>
      <c r="B7" s="16"/>
      <c r="C7" s="17" t="s">
        <v>8</v>
      </c>
      <c r="D7" s="17" t="s">
        <v>9</v>
      </c>
      <c r="E7" s="17" t="s">
        <v>10</v>
      </c>
      <c r="F7" s="17" t="s">
        <v>11</v>
      </c>
      <c r="G7" s="17" t="s">
        <v>12</v>
      </c>
      <c r="H7" s="18"/>
      <c r="I7" s="13"/>
      <c r="J7" s="13"/>
      <c r="K7" s="13"/>
      <c r="L7" s="13"/>
      <c r="M7" s="13"/>
      <c r="N7" s="13"/>
      <c r="O7" s="13"/>
    </row>
    <row r="8" spans="1:15" s="14" customFormat="1" ht="12.75" x14ac:dyDescent="0.2">
      <c r="A8" s="19"/>
      <c r="B8" s="20"/>
      <c r="C8" s="21">
        <v>1</v>
      </c>
      <c r="D8" s="21">
        <v>2</v>
      </c>
      <c r="E8" s="21" t="s">
        <v>13</v>
      </c>
      <c r="F8" s="21">
        <v>4</v>
      </c>
      <c r="G8" s="21">
        <v>5</v>
      </c>
      <c r="H8" s="22" t="s">
        <v>14</v>
      </c>
      <c r="I8" s="13"/>
      <c r="J8" s="13"/>
      <c r="K8" s="13"/>
      <c r="L8" s="13"/>
      <c r="M8" s="13"/>
      <c r="N8" s="13"/>
      <c r="O8" s="13"/>
    </row>
    <row r="9" spans="1:15" s="6" customFormat="1" ht="2.25" customHeight="1" x14ac:dyDescent="0.2">
      <c r="A9" s="23"/>
      <c r="B9" s="23"/>
      <c r="C9" s="24"/>
      <c r="D9" s="24"/>
      <c r="E9" s="24"/>
      <c r="F9" s="24"/>
      <c r="G9" s="24"/>
      <c r="H9" s="24"/>
      <c r="I9" s="25"/>
      <c r="J9" s="25"/>
      <c r="K9" s="25"/>
      <c r="L9" s="25"/>
      <c r="M9" s="25"/>
      <c r="N9" s="25"/>
      <c r="O9" s="25"/>
    </row>
    <row r="10" spans="1:15" s="30" customFormat="1" ht="12.75" hidden="1" x14ac:dyDescent="0.25">
      <c r="A10" s="26" t="s">
        <v>15</v>
      </c>
      <c r="B10" s="26"/>
      <c r="C10" s="27">
        <f t="shared" ref="C10:G10" si="0">SUM(C12,C21,C32,C43,C54,C65,C70,C79,C84)</f>
        <v>5501281881.6900005</v>
      </c>
      <c r="D10" s="28">
        <f t="shared" si="0"/>
        <v>-4.0381564758718014E-10</v>
      </c>
      <c r="E10" s="27">
        <f t="shared" si="0"/>
        <v>5501281881.6900005</v>
      </c>
      <c r="F10" s="27">
        <f t="shared" si="0"/>
        <v>1174900068.5000002</v>
      </c>
      <c r="G10" s="27">
        <f t="shared" si="0"/>
        <v>1104789771.6300001</v>
      </c>
      <c r="H10" s="27">
        <f>SUM(E10-F10)</f>
        <v>4326381813.1900005</v>
      </c>
      <c r="I10" s="29"/>
      <c r="J10" s="29"/>
      <c r="K10" s="29"/>
      <c r="L10" s="29"/>
      <c r="M10" s="29"/>
      <c r="N10" s="29"/>
      <c r="O10" s="29"/>
    </row>
    <row r="11" spans="1:15" ht="6" hidden="1" customHeight="1" x14ac:dyDescent="0.2">
      <c r="A11" s="31"/>
      <c r="B11" s="31"/>
      <c r="C11" s="32"/>
      <c r="D11" s="33"/>
      <c r="E11" s="32"/>
      <c r="F11" s="32"/>
      <c r="G11" s="32"/>
      <c r="H11" s="32"/>
      <c r="I11" s="34"/>
      <c r="J11" s="34"/>
      <c r="K11" s="34"/>
      <c r="L11" s="34"/>
      <c r="M11" s="34"/>
      <c r="N11" s="34"/>
      <c r="O11" s="34"/>
    </row>
    <row r="12" spans="1:15" s="41" customFormat="1" ht="12.75" hidden="1" customHeight="1" x14ac:dyDescent="0.25">
      <c r="A12" s="36" t="s">
        <v>16</v>
      </c>
      <c r="B12" s="36"/>
      <c r="C12" s="37">
        <f t="shared" ref="C12:H12" si="1">SUM(C13:C19)</f>
        <v>736151066.46000004</v>
      </c>
      <c r="D12" s="38">
        <f t="shared" si="1"/>
        <v>-4.1904968384187669E-10</v>
      </c>
      <c r="E12" s="37">
        <f t="shared" si="1"/>
        <v>736151066.45999992</v>
      </c>
      <c r="F12" s="37">
        <f t="shared" si="1"/>
        <v>133014101.91</v>
      </c>
      <c r="G12" s="37">
        <f t="shared" si="1"/>
        <v>121062450.09</v>
      </c>
      <c r="H12" s="37">
        <f t="shared" si="1"/>
        <v>603136964.54999995</v>
      </c>
      <c r="I12" s="39"/>
      <c r="J12" s="40"/>
      <c r="K12" s="39"/>
      <c r="L12" s="39"/>
      <c r="M12" s="39"/>
      <c r="N12" s="39"/>
      <c r="O12" s="39"/>
    </row>
    <row r="13" spans="1:15" s="46" customFormat="1" ht="12.75" hidden="1" customHeight="1" x14ac:dyDescent="0.25">
      <c r="A13" s="42"/>
      <c r="B13" s="43" t="s">
        <v>17</v>
      </c>
      <c r="C13" s="44">
        <v>170919708</v>
      </c>
      <c r="D13" s="44">
        <v>109215.14</v>
      </c>
      <c r="E13" s="44">
        <f t="shared" ref="E13:E19" si="2">C13+D13</f>
        <v>171028923.13999999</v>
      </c>
      <c r="F13" s="44">
        <v>43311894.520000003</v>
      </c>
      <c r="G13" s="44">
        <v>43311894.520000003</v>
      </c>
      <c r="H13" s="44">
        <f>SUM(E13-F13)</f>
        <v>127717028.61999997</v>
      </c>
      <c r="I13" s="45"/>
      <c r="J13" s="45"/>
      <c r="K13" s="45"/>
      <c r="L13" s="45"/>
      <c r="M13" s="45"/>
      <c r="N13" s="45"/>
      <c r="O13" s="45"/>
    </row>
    <row r="14" spans="1:15" s="46" customFormat="1" ht="12.75" hidden="1" customHeight="1" x14ac:dyDescent="0.25">
      <c r="A14" s="42"/>
      <c r="B14" s="43" t="s">
        <v>18</v>
      </c>
      <c r="C14" s="44">
        <v>51522007.649999999</v>
      </c>
      <c r="D14" s="44">
        <v>476494.66</v>
      </c>
      <c r="E14" s="44">
        <f t="shared" si="2"/>
        <v>51998502.309999995</v>
      </c>
      <c r="F14" s="44">
        <v>3486797.22</v>
      </c>
      <c r="G14" s="44">
        <v>3484253.22</v>
      </c>
      <c r="H14" s="44">
        <f t="shared" ref="H14:H19" si="3">SUM(E14-F14)</f>
        <v>48511705.089999996</v>
      </c>
      <c r="I14" s="45"/>
      <c r="J14" s="45"/>
      <c r="K14" s="45"/>
      <c r="L14" s="45"/>
      <c r="M14" s="45"/>
      <c r="N14" s="45"/>
      <c r="O14" s="45"/>
    </row>
    <row r="15" spans="1:15" s="46" customFormat="1" ht="12.75" hidden="1" customHeight="1" x14ac:dyDescent="0.25">
      <c r="A15" s="42"/>
      <c r="B15" s="47" t="s">
        <v>19</v>
      </c>
      <c r="C15" s="44">
        <v>294290593.93000001</v>
      </c>
      <c r="D15" s="44">
        <v>15350.58</v>
      </c>
      <c r="E15" s="44">
        <f t="shared" si="2"/>
        <v>294305944.50999999</v>
      </c>
      <c r="F15" s="44">
        <v>56768291.460000001</v>
      </c>
      <c r="G15" s="44">
        <v>56510987.039999999</v>
      </c>
      <c r="H15" s="44">
        <f t="shared" si="3"/>
        <v>237537653.04999998</v>
      </c>
      <c r="I15" s="45"/>
      <c r="J15" s="45"/>
      <c r="K15" s="45"/>
      <c r="L15" s="45"/>
      <c r="M15" s="45"/>
      <c r="N15" s="45"/>
      <c r="O15" s="45"/>
    </row>
    <row r="16" spans="1:15" s="46" customFormat="1" ht="12.75" hidden="1" customHeight="1" x14ac:dyDescent="0.25">
      <c r="A16" s="42"/>
      <c r="B16" s="47" t="s">
        <v>20</v>
      </c>
      <c r="C16" s="44">
        <v>90141655.079999998</v>
      </c>
      <c r="D16" s="44">
        <v>-205158.66</v>
      </c>
      <c r="E16" s="44">
        <f t="shared" si="2"/>
        <v>89936496.420000002</v>
      </c>
      <c r="F16" s="44">
        <v>17646042.899999999</v>
      </c>
      <c r="G16" s="44">
        <v>7227430.2699999996</v>
      </c>
      <c r="H16" s="44">
        <f t="shared" si="3"/>
        <v>72290453.520000011</v>
      </c>
      <c r="I16" s="45"/>
      <c r="J16" s="45"/>
      <c r="K16" s="45"/>
      <c r="L16" s="45"/>
      <c r="M16" s="45"/>
      <c r="N16" s="45"/>
      <c r="O16" s="45"/>
    </row>
    <row r="17" spans="1:15" s="46" customFormat="1" ht="12.75" hidden="1" customHeight="1" x14ac:dyDescent="0.25">
      <c r="A17" s="42"/>
      <c r="B17" s="47" t="s">
        <v>21</v>
      </c>
      <c r="C17" s="44">
        <v>65281122.409999996</v>
      </c>
      <c r="D17" s="44">
        <v>1351295.15</v>
      </c>
      <c r="E17" s="44">
        <f t="shared" si="2"/>
        <v>66632417.559999995</v>
      </c>
      <c r="F17" s="44">
        <v>10247428.279999999</v>
      </c>
      <c r="G17" s="44">
        <v>8974366.5399999991</v>
      </c>
      <c r="H17" s="44">
        <f t="shared" si="3"/>
        <v>56384989.279999994</v>
      </c>
      <c r="I17" s="45"/>
      <c r="J17" s="45"/>
      <c r="K17" s="45"/>
      <c r="L17" s="45"/>
      <c r="M17" s="45"/>
      <c r="N17" s="45"/>
      <c r="O17" s="45"/>
    </row>
    <row r="18" spans="1:15" s="46" customFormat="1" ht="12.75" hidden="1" customHeight="1" x14ac:dyDescent="0.25">
      <c r="A18" s="42"/>
      <c r="B18" s="47" t="s">
        <v>22</v>
      </c>
      <c r="C18" s="44">
        <v>31405337.039999999</v>
      </c>
      <c r="D18" s="44">
        <v>-1747783.82</v>
      </c>
      <c r="E18" s="44">
        <f t="shared" si="2"/>
        <v>29657553.219999999</v>
      </c>
      <c r="F18" s="42">
        <v>0</v>
      </c>
      <c r="G18" s="42">
        <v>0</v>
      </c>
      <c r="H18" s="44">
        <f t="shared" si="3"/>
        <v>29657553.219999999</v>
      </c>
      <c r="I18" s="45"/>
      <c r="J18" s="40"/>
      <c r="K18" s="45"/>
      <c r="L18" s="45"/>
      <c r="M18" s="45"/>
      <c r="N18" s="45"/>
      <c r="O18" s="45"/>
    </row>
    <row r="19" spans="1:15" s="46" customFormat="1" ht="12.75" hidden="1" customHeight="1" x14ac:dyDescent="0.25">
      <c r="A19" s="42"/>
      <c r="B19" s="47" t="s">
        <v>23</v>
      </c>
      <c r="C19" s="44">
        <v>32590642.350000001</v>
      </c>
      <c r="D19" s="44">
        <v>586.95000000000005</v>
      </c>
      <c r="E19" s="44">
        <f t="shared" si="2"/>
        <v>32591229.300000001</v>
      </c>
      <c r="F19" s="44">
        <v>1553647.53</v>
      </c>
      <c r="G19" s="44">
        <v>1553518.5</v>
      </c>
      <c r="H19" s="44">
        <f t="shared" si="3"/>
        <v>31037581.77</v>
      </c>
      <c r="I19" s="45"/>
      <c r="J19" s="45"/>
      <c r="K19" s="45"/>
      <c r="L19" s="45"/>
      <c r="M19" s="45"/>
      <c r="N19" s="45"/>
      <c r="O19" s="45"/>
    </row>
    <row r="20" spans="1:15" s="46" customFormat="1" ht="6" hidden="1" customHeight="1" x14ac:dyDescent="0.25">
      <c r="A20" s="42"/>
      <c r="B20" s="42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</row>
    <row r="21" spans="1:15" s="41" customFormat="1" ht="12.75" hidden="1" customHeight="1" x14ac:dyDescent="0.25">
      <c r="A21" s="36" t="s">
        <v>24</v>
      </c>
      <c r="B21" s="36"/>
      <c r="C21" s="37">
        <f>SUM(C22:C30)</f>
        <v>328913906.89000005</v>
      </c>
      <c r="D21" s="37">
        <f t="shared" ref="D21:H21" si="4">SUM(D22:D30)</f>
        <v>77457.890000000014</v>
      </c>
      <c r="E21" s="37">
        <f t="shared" si="4"/>
        <v>328991364.78000003</v>
      </c>
      <c r="F21" s="37">
        <f t="shared" si="4"/>
        <v>46276370.090000004</v>
      </c>
      <c r="G21" s="37">
        <f t="shared" si="4"/>
        <v>13206093.289999999</v>
      </c>
      <c r="H21" s="37">
        <f t="shared" si="4"/>
        <v>282714994.69</v>
      </c>
      <c r="I21" s="39"/>
      <c r="J21" s="39"/>
      <c r="K21" s="39"/>
      <c r="L21" s="39"/>
      <c r="M21" s="39"/>
      <c r="N21" s="39"/>
      <c r="O21" s="39"/>
    </row>
    <row r="22" spans="1:15" s="46" customFormat="1" ht="24" hidden="1" x14ac:dyDescent="0.25">
      <c r="A22" s="42"/>
      <c r="B22" s="43" t="s">
        <v>25</v>
      </c>
      <c r="C22" s="44">
        <v>4859610.25</v>
      </c>
      <c r="D22" s="44">
        <v>9949.81</v>
      </c>
      <c r="E22" s="44">
        <f t="shared" ref="E22:E28" si="5">C22+D22</f>
        <v>4869560.0599999996</v>
      </c>
      <c r="F22" s="44">
        <v>59194.27</v>
      </c>
      <c r="G22" s="44">
        <v>54939.77</v>
      </c>
      <c r="H22" s="44">
        <f>SUM(E22-F22)</f>
        <v>4810365.79</v>
      </c>
      <c r="I22" s="45"/>
      <c r="J22" s="45"/>
      <c r="K22" s="45"/>
      <c r="L22" s="45"/>
      <c r="M22" s="45"/>
      <c r="N22" s="45"/>
      <c r="O22" s="45"/>
    </row>
    <row r="23" spans="1:15" s="46" customFormat="1" ht="12.75" hidden="1" customHeight="1" x14ac:dyDescent="0.25">
      <c r="A23" s="42"/>
      <c r="B23" s="47" t="s">
        <v>26</v>
      </c>
      <c r="C23" s="44">
        <v>12922905.199999999</v>
      </c>
      <c r="D23" s="44">
        <v>1851</v>
      </c>
      <c r="E23" s="44">
        <f t="shared" si="5"/>
        <v>12924756.199999999</v>
      </c>
      <c r="F23" s="44">
        <v>1927052.4</v>
      </c>
      <c r="G23" s="44">
        <v>136985.37</v>
      </c>
      <c r="H23" s="44">
        <f t="shared" ref="H23:H30" si="6">SUM(E23-F23)</f>
        <v>10997703.799999999</v>
      </c>
      <c r="I23" s="45"/>
      <c r="J23" s="45"/>
      <c r="K23" s="45"/>
      <c r="L23" s="45"/>
      <c r="M23" s="45"/>
      <c r="N23" s="45"/>
      <c r="O23" s="45"/>
    </row>
    <row r="24" spans="1:15" s="46" customFormat="1" ht="12.75" hidden="1" customHeight="1" x14ac:dyDescent="0.25">
      <c r="A24" s="42"/>
      <c r="B24" s="47" t="s">
        <v>27</v>
      </c>
      <c r="C24" s="44">
        <v>14264</v>
      </c>
      <c r="D24" s="42">
        <v>0</v>
      </c>
      <c r="E24" s="44">
        <f t="shared" si="5"/>
        <v>14264</v>
      </c>
      <c r="F24" s="42">
        <v>0</v>
      </c>
      <c r="G24" s="42">
        <v>0</v>
      </c>
      <c r="H24" s="44">
        <f t="shared" si="6"/>
        <v>14264</v>
      </c>
      <c r="I24" s="45"/>
      <c r="J24" s="45"/>
      <c r="K24" s="45"/>
      <c r="L24" s="45"/>
      <c r="M24" s="45"/>
      <c r="N24" s="45"/>
      <c r="O24" s="45"/>
    </row>
    <row r="25" spans="1:15" s="46" customFormat="1" ht="12.75" hidden="1" customHeight="1" x14ac:dyDescent="0.25">
      <c r="A25" s="42"/>
      <c r="B25" s="43" t="s">
        <v>28</v>
      </c>
      <c r="C25" s="44">
        <v>2338837.92</v>
      </c>
      <c r="D25" s="44">
        <v>37313.58</v>
      </c>
      <c r="E25" s="44">
        <f t="shared" si="5"/>
        <v>2376151.5</v>
      </c>
      <c r="F25" s="44">
        <v>250330.21</v>
      </c>
      <c r="G25" s="44">
        <v>210300.59</v>
      </c>
      <c r="H25" s="44">
        <f t="shared" si="6"/>
        <v>2125821.29</v>
      </c>
      <c r="I25" s="45"/>
      <c r="J25" s="45"/>
      <c r="K25" s="45"/>
      <c r="L25" s="45"/>
      <c r="M25" s="45"/>
      <c r="N25" s="45"/>
      <c r="O25" s="45"/>
    </row>
    <row r="26" spans="1:15" s="46" customFormat="1" ht="12.75" hidden="1" customHeight="1" x14ac:dyDescent="0.25">
      <c r="A26" s="42"/>
      <c r="B26" s="43" t="s">
        <v>29</v>
      </c>
      <c r="C26" s="44">
        <v>301530296.47000003</v>
      </c>
      <c r="D26" s="44">
        <v>45853.19</v>
      </c>
      <c r="E26" s="44">
        <f t="shared" si="5"/>
        <v>301576149.66000003</v>
      </c>
      <c r="F26" s="44">
        <v>43708736.140000001</v>
      </c>
      <c r="G26" s="44">
        <v>12526620.199999999</v>
      </c>
      <c r="H26" s="44">
        <f t="shared" si="6"/>
        <v>257867413.52000004</v>
      </c>
      <c r="I26" s="45"/>
      <c r="J26" s="45"/>
      <c r="K26" s="45"/>
      <c r="L26" s="45"/>
      <c r="M26" s="45"/>
      <c r="N26" s="45"/>
      <c r="O26" s="45"/>
    </row>
    <row r="27" spans="1:15" s="46" customFormat="1" ht="12.75" hidden="1" customHeight="1" x14ac:dyDescent="0.25">
      <c r="A27" s="42"/>
      <c r="B27" s="47" t="s">
        <v>30</v>
      </c>
      <c r="C27" s="44">
        <v>2098607.2000000002</v>
      </c>
      <c r="D27" s="44">
        <v>-21908.87</v>
      </c>
      <c r="E27" s="44">
        <f t="shared" si="5"/>
        <v>2076698.33</v>
      </c>
      <c r="F27" s="44">
        <v>187824.62</v>
      </c>
      <c r="G27" s="44">
        <v>170581.5</v>
      </c>
      <c r="H27" s="44">
        <f t="shared" si="6"/>
        <v>1888873.71</v>
      </c>
      <c r="I27" s="45"/>
      <c r="J27" s="45"/>
      <c r="K27" s="45"/>
      <c r="L27" s="45"/>
      <c r="M27" s="45"/>
      <c r="N27" s="45"/>
      <c r="O27" s="45"/>
    </row>
    <row r="28" spans="1:15" s="46" customFormat="1" ht="24.75" hidden="1" customHeight="1" x14ac:dyDescent="0.25">
      <c r="A28" s="42"/>
      <c r="B28" s="43" t="s">
        <v>31</v>
      </c>
      <c r="C28" s="44">
        <v>3212614.48</v>
      </c>
      <c r="D28" s="44">
        <v>299</v>
      </c>
      <c r="E28" s="44">
        <f t="shared" si="5"/>
        <v>3212913.48</v>
      </c>
      <c r="F28" s="44">
        <v>7539.74</v>
      </c>
      <c r="G28" s="44">
        <v>7539.74</v>
      </c>
      <c r="H28" s="44">
        <f t="shared" si="6"/>
        <v>3205373.7399999998</v>
      </c>
      <c r="I28" s="45"/>
      <c r="J28" s="45"/>
      <c r="K28" s="45"/>
      <c r="L28" s="45"/>
      <c r="M28" s="45"/>
      <c r="N28" s="45"/>
      <c r="O28" s="45"/>
    </row>
    <row r="29" spans="1:15" s="46" customFormat="1" ht="12.75" hidden="1" customHeight="1" x14ac:dyDescent="0.25">
      <c r="A29" s="42"/>
      <c r="B29" s="47" t="s">
        <v>32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f t="shared" si="6"/>
        <v>0</v>
      </c>
      <c r="I29" s="45"/>
      <c r="J29" s="45"/>
      <c r="K29" s="45"/>
      <c r="L29" s="45"/>
      <c r="M29" s="45"/>
      <c r="N29" s="45"/>
      <c r="O29" s="45"/>
    </row>
    <row r="30" spans="1:15" s="46" customFormat="1" ht="12.75" hidden="1" customHeight="1" x14ac:dyDescent="0.25">
      <c r="A30" s="42"/>
      <c r="B30" s="43" t="s">
        <v>33</v>
      </c>
      <c r="C30" s="44">
        <v>1936771.37</v>
      </c>
      <c r="D30" s="44">
        <v>4100.18</v>
      </c>
      <c r="E30" s="44">
        <f>C30+D30</f>
        <v>1940871.55</v>
      </c>
      <c r="F30" s="44">
        <v>135692.71</v>
      </c>
      <c r="G30" s="44">
        <v>99126.12</v>
      </c>
      <c r="H30" s="44">
        <f t="shared" si="6"/>
        <v>1805178.84</v>
      </c>
      <c r="I30" s="45"/>
      <c r="J30" s="45"/>
      <c r="K30" s="45"/>
      <c r="L30" s="45"/>
      <c r="M30" s="45"/>
      <c r="N30" s="45"/>
      <c r="O30" s="45"/>
    </row>
    <row r="31" spans="1:15" s="46" customFormat="1" ht="6" hidden="1" customHeight="1" x14ac:dyDescent="0.25">
      <c r="A31" s="42"/>
      <c r="B31" s="42"/>
      <c r="C31" s="44"/>
      <c r="D31" s="33"/>
      <c r="E31" s="44"/>
      <c r="F31" s="44"/>
      <c r="G31" s="44"/>
      <c r="H31" s="44"/>
      <c r="I31" s="45"/>
      <c r="J31" s="45"/>
      <c r="K31" s="45"/>
      <c r="L31" s="45"/>
      <c r="M31" s="45"/>
      <c r="N31" s="45"/>
      <c r="O31" s="45"/>
    </row>
    <row r="32" spans="1:15" s="41" customFormat="1" ht="12.75" hidden="1" customHeight="1" x14ac:dyDescent="0.25">
      <c r="A32" s="36" t="s">
        <v>34</v>
      </c>
      <c r="B32" s="36"/>
      <c r="C32" s="37">
        <f t="shared" ref="C32:H32" si="7">SUM(C33:C41)</f>
        <v>315902583.45999998</v>
      </c>
      <c r="D32" s="37">
        <f t="shared" si="7"/>
        <v>-45234.2</v>
      </c>
      <c r="E32" s="37">
        <f t="shared" si="7"/>
        <v>315857349.25999999</v>
      </c>
      <c r="F32" s="37">
        <f t="shared" si="7"/>
        <v>32201512.460000001</v>
      </c>
      <c r="G32" s="37">
        <f t="shared" si="7"/>
        <v>8437916.3699999992</v>
      </c>
      <c r="H32" s="37">
        <f t="shared" si="7"/>
        <v>283655836.79999995</v>
      </c>
      <c r="I32" s="39"/>
      <c r="J32" s="39"/>
      <c r="K32" s="39"/>
      <c r="L32" s="39"/>
      <c r="M32" s="39"/>
      <c r="N32" s="39"/>
      <c r="O32" s="39"/>
    </row>
    <row r="33" spans="1:15" s="46" customFormat="1" ht="12.75" hidden="1" customHeight="1" x14ac:dyDescent="0.25">
      <c r="A33" s="42"/>
      <c r="B33" s="47" t="s">
        <v>35</v>
      </c>
      <c r="C33" s="44">
        <v>22898025.48</v>
      </c>
      <c r="D33" s="44">
        <v>-30609.07</v>
      </c>
      <c r="E33" s="44">
        <f t="shared" ref="E33:E41" si="8">C33+D33</f>
        <v>22867416.41</v>
      </c>
      <c r="F33" s="44">
        <v>3904994.46</v>
      </c>
      <c r="G33" s="44">
        <v>3711158.64</v>
      </c>
      <c r="H33" s="44">
        <f>SUM(E33-F33)</f>
        <v>18962421.949999999</v>
      </c>
      <c r="I33" s="45"/>
      <c r="J33" s="45"/>
      <c r="K33" s="45"/>
      <c r="L33" s="45"/>
      <c r="M33" s="45"/>
      <c r="N33" s="45"/>
      <c r="O33" s="45"/>
    </row>
    <row r="34" spans="1:15" s="46" customFormat="1" ht="12.75" hidden="1" customHeight="1" x14ac:dyDescent="0.25">
      <c r="A34" s="42"/>
      <c r="B34" s="47" t="s">
        <v>36</v>
      </c>
      <c r="C34" s="44">
        <v>5365703.43</v>
      </c>
      <c r="D34" s="42">
        <v>0</v>
      </c>
      <c r="E34" s="44">
        <f t="shared" si="8"/>
        <v>5365703.43</v>
      </c>
      <c r="F34" s="44">
        <v>573037.15</v>
      </c>
      <c r="G34" s="44">
        <v>91830.82</v>
      </c>
      <c r="H34" s="44">
        <f t="shared" ref="H34:H41" si="9">SUM(E34-F34)</f>
        <v>4792666.2799999993</v>
      </c>
      <c r="I34" s="45"/>
      <c r="J34" s="45"/>
      <c r="K34" s="45"/>
      <c r="L34" s="45"/>
      <c r="M34" s="45"/>
      <c r="N34" s="45"/>
      <c r="O34" s="45"/>
    </row>
    <row r="35" spans="1:15" s="46" customFormat="1" ht="12.75" hidden="1" customHeight="1" x14ac:dyDescent="0.25">
      <c r="A35" s="42"/>
      <c r="B35" s="43" t="s">
        <v>37</v>
      </c>
      <c r="C35" s="44">
        <v>196292565.88</v>
      </c>
      <c r="D35" s="44">
        <v>-21932.22</v>
      </c>
      <c r="E35" s="44">
        <f t="shared" si="8"/>
        <v>196270633.66</v>
      </c>
      <c r="F35" s="44">
        <v>20721345.960000001</v>
      </c>
      <c r="G35" s="44">
        <v>754892.35</v>
      </c>
      <c r="H35" s="44">
        <f t="shared" si="9"/>
        <v>175549287.69999999</v>
      </c>
      <c r="I35" s="45"/>
      <c r="J35" s="40"/>
      <c r="K35" s="45"/>
      <c r="L35" s="45"/>
      <c r="M35" s="45"/>
      <c r="N35" s="45"/>
      <c r="O35" s="45"/>
    </row>
    <row r="36" spans="1:15" s="46" customFormat="1" ht="12.75" hidden="1" customHeight="1" x14ac:dyDescent="0.25">
      <c r="A36" s="42"/>
      <c r="B36" s="47" t="s">
        <v>38</v>
      </c>
      <c r="C36" s="44">
        <v>7710282.75</v>
      </c>
      <c r="D36" s="42">
        <v>0</v>
      </c>
      <c r="E36" s="44">
        <f t="shared" si="8"/>
        <v>7710282.75</v>
      </c>
      <c r="F36" s="44">
        <v>329163.8</v>
      </c>
      <c r="G36" s="44">
        <v>315570.92</v>
      </c>
      <c r="H36" s="44">
        <f t="shared" si="9"/>
        <v>7381118.9500000002</v>
      </c>
      <c r="I36" s="45"/>
      <c r="J36" s="45"/>
      <c r="K36" s="45"/>
      <c r="L36" s="45"/>
      <c r="M36" s="45"/>
      <c r="N36" s="45"/>
      <c r="O36" s="45"/>
    </row>
    <row r="37" spans="1:15" s="46" customFormat="1" ht="24" hidden="1" x14ac:dyDescent="0.25">
      <c r="A37" s="42"/>
      <c r="B37" s="43" t="s">
        <v>39</v>
      </c>
      <c r="C37" s="44">
        <v>52939863.579999998</v>
      </c>
      <c r="D37" s="44">
        <v>10650</v>
      </c>
      <c r="E37" s="44">
        <f t="shared" si="8"/>
        <v>52950513.579999998</v>
      </c>
      <c r="F37" s="44">
        <v>2334673.5499999998</v>
      </c>
      <c r="G37" s="44">
        <v>508535</v>
      </c>
      <c r="H37" s="44">
        <f t="shared" si="9"/>
        <v>50615840.030000001</v>
      </c>
      <c r="I37" s="45"/>
      <c r="J37" s="45"/>
      <c r="K37" s="45"/>
      <c r="L37" s="45"/>
      <c r="M37" s="45"/>
      <c r="N37" s="45"/>
      <c r="O37" s="45"/>
    </row>
    <row r="38" spans="1:15" s="46" customFormat="1" ht="12.75" hidden="1" customHeight="1" x14ac:dyDescent="0.25">
      <c r="A38" s="42"/>
      <c r="B38" s="47" t="s">
        <v>40</v>
      </c>
      <c r="C38" s="44">
        <v>780168</v>
      </c>
      <c r="D38" s="44">
        <v>41000</v>
      </c>
      <c r="E38" s="44">
        <f t="shared" si="8"/>
        <v>821168</v>
      </c>
      <c r="F38" s="44">
        <v>125271.59</v>
      </c>
      <c r="G38" s="44">
        <v>60114.13</v>
      </c>
      <c r="H38" s="44">
        <f t="shared" si="9"/>
        <v>695896.41</v>
      </c>
      <c r="I38" s="45"/>
      <c r="J38" s="45"/>
      <c r="K38" s="45"/>
      <c r="L38" s="45"/>
      <c r="M38" s="45"/>
      <c r="N38" s="45"/>
      <c r="O38" s="45"/>
    </row>
    <row r="39" spans="1:15" s="46" customFormat="1" ht="12.75" hidden="1" customHeight="1" x14ac:dyDescent="0.25">
      <c r="A39" s="42"/>
      <c r="B39" s="47" t="s">
        <v>41</v>
      </c>
      <c r="C39" s="44">
        <v>3638219</v>
      </c>
      <c r="D39" s="42">
        <v>0</v>
      </c>
      <c r="E39" s="44">
        <f t="shared" si="8"/>
        <v>3638219</v>
      </c>
      <c r="F39" s="44">
        <v>101347.93</v>
      </c>
      <c r="G39" s="44">
        <v>63246.37</v>
      </c>
      <c r="H39" s="44">
        <f t="shared" si="9"/>
        <v>3536871.07</v>
      </c>
      <c r="I39" s="45"/>
      <c r="J39" s="45"/>
      <c r="K39" s="45"/>
      <c r="L39" s="45"/>
      <c r="M39" s="45"/>
      <c r="N39" s="45"/>
      <c r="O39" s="45"/>
    </row>
    <row r="40" spans="1:15" s="46" customFormat="1" ht="12.75" hidden="1" customHeight="1" x14ac:dyDescent="0.25">
      <c r="A40" s="42"/>
      <c r="B40" s="47" t="s">
        <v>42</v>
      </c>
      <c r="C40" s="44">
        <v>2727291.32</v>
      </c>
      <c r="D40" s="44">
        <v>-41000</v>
      </c>
      <c r="E40" s="44">
        <f t="shared" si="8"/>
        <v>2686291.32</v>
      </c>
      <c r="F40" s="44">
        <v>22645.279999999999</v>
      </c>
      <c r="G40" s="44">
        <v>22645.279999999999</v>
      </c>
      <c r="H40" s="44">
        <f t="shared" si="9"/>
        <v>2663646.04</v>
      </c>
      <c r="I40" s="45"/>
      <c r="J40" s="45"/>
      <c r="K40" s="45"/>
      <c r="L40" s="45"/>
      <c r="M40" s="45"/>
      <c r="N40" s="45"/>
      <c r="O40" s="45"/>
    </row>
    <row r="41" spans="1:15" s="46" customFormat="1" ht="12.75" hidden="1" customHeight="1" x14ac:dyDescent="0.25">
      <c r="A41" s="42"/>
      <c r="B41" s="47" t="s">
        <v>43</v>
      </c>
      <c r="C41" s="44">
        <v>23550464.02</v>
      </c>
      <c r="D41" s="44">
        <v>-3342.91</v>
      </c>
      <c r="E41" s="44">
        <f t="shared" si="8"/>
        <v>23547121.109999999</v>
      </c>
      <c r="F41" s="44">
        <v>4089032.74</v>
      </c>
      <c r="G41" s="44">
        <v>2909922.86</v>
      </c>
      <c r="H41" s="44">
        <f t="shared" si="9"/>
        <v>19458088.369999997</v>
      </c>
      <c r="I41" s="45"/>
      <c r="J41" s="45"/>
      <c r="K41" s="45"/>
      <c r="L41" s="45"/>
      <c r="M41" s="45"/>
      <c r="N41" s="45"/>
      <c r="O41" s="45"/>
    </row>
    <row r="42" spans="1:15" s="46" customFormat="1" ht="6" hidden="1" customHeight="1" x14ac:dyDescent="0.25">
      <c r="A42" s="42"/>
      <c r="B42" s="42"/>
      <c r="C42" s="44"/>
      <c r="D42" s="33"/>
      <c r="E42" s="44"/>
      <c r="F42" s="44"/>
      <c r="G42" s="44"/>
      <c r="H42" s="44"/>
      <c r="I42" s="45"/>
      <c r="J42" s="45"/>
      <c r="K42" s="45"/>
      <c r="L42" s="45"/>
      <c r="M42" s="45"/>
      <c r="N42" s="45"/>
      <c r="O42" s="45"/>
    </row>
    <row r="43" spans="1:15" s="41" customFormat="1" ht="26.25" hidden="1" customHeight="1" x14ac:dyDescent="0.25">
      <c r="A43" s="48" t="s">
        <v>44</v>
      </c>
      <c r="B43" s="48"/>
      <c r="C43" s="37">
        <f>SUM(C44:C52)</f>
        <v>3781641837.2800002</v>
      </c>
      <c r="D43" s="37">
        <f t="shared" ref="D43:H43" si="10">SUM(D44:D52)</f>
        <v>-32223.69</v>
      </c>
      <c r="E43" s="37">
        <f t="shared" si="10"/>
        <v>3781609613.5900002</v>
      </c>
      <c r="F43" s="37">
        <f t="shared" si="10"/>
        <v>915057713.6400001</v>
      </c>
      <c r="G43" s="37">
        <f t="shared" si="10"/>
        <v>914531311.88</v>
      </c>
      <c r="H43" s="37">
        <f t="shared" si="10"/>
        <v>2866551899.9499998</v>
      </c>
      <c r="I43" s="39"/>
      <c r="J43" s="39"/>
      <c r="K43" s="39"/>
      <c r="L43" s="39"/>
      <c r="M43" s="39"/>
      <c r="N43" s="39"/>
      <c r="O43" s="39"/>
    </row>
    <row r="44" spans="1:15" s="46" customFormat="1" ht="12.75" hidden="1" customHeight="1" x14ac:dyDescent="0.25">
      <c r="A44" s="42"/>
      <c r="B44" s="43" t="s">
        <v>45</v>
      </c>
      <c r="C44" s="49">
        <v>0</v>
      </c>
      <c r="D44" s="49">
        <v>0</v>
      </c>
      <c r="E44" s="49">
        <f t="shared" ref="E44:G53" si="11">C44+D44</f>
        <v>0</v>
      </c>
      <c r="F44" s="49">
        <f t="shared" si="11"/>
        <v>0</v>
      </c>
      <c r="G44" s="49">
        <f t="shared" si="11"/>
        <v>0</v>
      </c>
      <c r="H44" s="49">
        <f t="shared" ref="H44:H52" si="12">SUM(E44-F44)</f>
        <v>0</v>
      </c>
      <c r="I44" s="45"/>
      <c r="J44" s="45"/>
      <c r="K44" s="45"/>
      <c r="L44" s="45"/>
      <c r="M44" s="45"/>
      <c r="N44" s="45"/>
      <c r="O44" s="45"/>
    </row>
    <row r="45" spans="1:15" s="46" customFormat="1" ht="12.75" hidden="1" customHeight="1" x14ac:dyDescent="0.25">
      <c r="A45" s="42"/>
      <c r="B45" s="43" t="s">
        <v>46</v>
      </c>
      <c r="C45" s="49">
        <v>0</v>
      </c>
      <c r="D45" s="49">
        <v>0</v>
      </c>
      <c r="E45" s="49">
        <f t="shared" si="11"/>
        <v>0</v>
      </c>
      <c r="F45" s="49">
        <f t="shared" si="11"/>
        <v>0</v>
      </c>
      <c r="G45" s="49">
        <f t="shared" si="11"/>
        <v>0</v>
      </c>
      <c r="H45" s="49">
        <f t="shared" si="12"/>
        <v>0</v>
      </c>
      <c r="I45" s="50"/>
      <c r="J45" s="51"/>
      <c r="K45" s="51"/>
      <c r="L45" s="50"/>
      <c r="M45" s="50"/>
      <c r="N45" s="50"/>
      <c r="O45" s="45"/>
    </row>
    <row r="46" spans="1:15" s="46" customFormat="1" ht="12.75" hidden="1" customHeight="1" x14ac:dyDescent="0.25">
      <c r="A46" s="42"/>
      <c r="B46" s="43" t="s">
        <v>47</v>
      </c>
      <c r="C46" s="44">
        <v>32809209.09</v>
      </c>
      <c r="D46" s="49">
        <v>0</v>
      </c>
      <c r="E46" s="44">
        <f t="shared" si="11"/>
        <v>32809209.09</v>
      </c>
      <c r="F46" s="44">
        <v>3797049.11</v>
      </c>
      <c r="G46" s="44">
        <v>3797049.11</v>
      </c>
      <c r="H46" s="44">
        <f t="shared" si="12"/>
        <v>29012159.98</v>
      </c>
      <c r="I46" s="51"/>
      <c r="J46" s="45"/>
      <c r="K46" s="45"/>
      <c r="L46" s="51"/>
      <c r="M46" s="51"/>
      <c r="N46" s="51"/>
      <c r="O46" s="45"/>
    </row>
    <row r="47" spans="1:15" s="46" customFormat="1" ht="12.75" hidden="1" customHeight="1" x14ac:dyDescent="0.25">
      <c r="A47" s="42"/>
      <c r="B47" s="43" t="s">
        <v>48</v>
      </c>
      <c r="C47" s="44">
        <v>10462210</v>
      </c>
      <c r="D47" s="44">
        <v>-32223.69</v>
      </c>
      <c r="E47" s="44">
        <f t="shared" si="11"/>
        <v>10429986.310000001</v>
      </c>
      <c r="F47" s="44">
        <v>543158.21</v>
      </c>
      <c r="G47" s="44">
        <v>152716.46</v>
      </c>
      <c r="H47" s="44">
        <f t="shared" si="12"/>
        <v>9886828.1000000015</v>
      </c>
      <c r="I47" s="45"/>
      <c r="J47" s="45"/>
      <c r="K47" s="52"/>
      <c r="L47" s="45"/>
      <c r="M47" s="45"/>
      <c r="N47" s="45"/>
      <c r="O47" s="45"/>
    </row>
    <row r="48" spans="1:15" s="56" customFormat="1" ht="12.75" hidden="1" customHeight="1" x14ac:dyDescent="0.25">
      <c r="A48" s="53"/>
      <c r="B48" s="54" t="s">
        <v>49</v>
      </c>
      <c r="C48" s="44">
        <v>3738370418.1900001</v>
      </c>
      <c r="D48" s="49">
        <v>0</v>
      </c>
      <c r="E48" s="44">
        <f t="shared" si="11"/>
        <v>3738370418.1900001</v>
      </c>
      <c r="F48" s="44">
        <v>910717506.32000005</v>
      </c>
      <c r="G48" s="44">
        <v>910581546.30999994</v>
      </c>
      <c r="H48" s="55">
        <f t="shared" si="12"/>
        <v>2827652911.8699999</v>
      </c>
      <c r="J48" s="45"/>
      <c r="K48" s="45"/>
      <c r="L48" s="45"/>
      <c r="M48" s="45"/>
      <c r="N48" s="45"/>
      <c r="O48" s="45"/>
    </row>
    <row r="49" spans="1:15" s="46" customFormat="1" ht="12.75" hidden="1" customHeight="1" x14ac:dyDescent="0.25">
      <c r="A49" s="42"/>
      <c r="B49" s="43" t="s">
        <v>50</v>
      </c>
      <c r="C49" s="49">
        <v>0</v>
      </c>
      <c r="D49" s="49">
        <v>0</v>
      </c>
      <c r="E49" s="49">
        <f t="shared" si="11"/>
        <v>0</v>
      </c>
      <c r="F49" s="49">
        <f t="shared" si="11"/>
        <v>0</v>
      </c>
      <c r="G49" s="49">
        <f t="shared" si="11"/>
        <v>0</v>
      </c>
      <c r="H49" s="49">
        <f t="shared" si="12"/>
        <v>0</v>
      </c>
      <c r="I49" s="45"/>
      <c r="J49" s="45"/>
      <c r="K49" s="45"/>
      <c r="L49" s="45"/>
      <c r="M49" s="45"/>
      <c r="N49" s="45"/>
      <c r="O49" s="45"/>
    </row>
    <row r="50" spans="1:15" s="46" customFormat="1" ht="12.75" hidden="1" customHeight="1" x14ac:dyDescent="0.25">
      <c r="A50" s="42"/>
      <c r="B50" s="43" t="s">
        <v>51</v>
      </c>
      <c r="C50" s="49">
        <v>0</v>
      </c>
      <c r="D50" s="49">
        <v>0</v>
      </c>
      <c r="E50" s="49">
        <f t="shared" si="11"/>
        <v>0</v>
      </c>
      <c r="F50" s="49">
        <f t="shared" si="11"/>
        <v>0</v>
      </c>
      <c r="G50" s="49">
        <f t="shared" si="11"/>
        <v>0</v>
      </c>
      <c r="H50" s="49">
        <f t="shared" si="12"/>
        <v>0</v>
      </c>
      <c r="I50" s="45"/>
      <c r="J50" s="45"/>
      <c r="K50" s="45"/>
      <c r="L50" s="45"/>
      <c r="M50" s="45"/>
      <c r="N50" s="45"/>
      <c r="O50" s="45"/>
    </row>
    <row r="51" spans="1:15" s="46" customFormat="1" ht="12.75" hidden="1" customHeight="1" x14ac:dyDescent="0.25">
      <c r="A51" s="42"/>
      <c r="B51" s="43" t="s">
        <v>52</v>
      </c>
      <c r="C51" s="49">
        <v>0</v>
      </c>
      <c r="D51" s="49">
        <v>0</v>
      </c>
      <c r="E51" s="49">
        <f t="shared" si="11"/>
        <v>0</v>
      </c>
      <c r="F51" s="49">
        <f t="shared" si="11"/>
        <v>0</v>
      </c>
      <c r="G51" s="49">
        <f t="shared" si="11"/>
        <v>0</v>
      </c>
      <c r="H51" s="49">
        <f t="shared" si="12"/>
        <v>0</v>
      </c>
      <c r="I51" s="45"/>
      <c r="J51" s="57"/>
      <c r="K51" s="57"/>
      <c r="L51" s="45"/>
      <c r="M51" s="45"/>
      <c r="N51" s="45"/>
      <c r="O51" s="45"/>
    </row>
    <row r="52" spans="1:15" s="46" customFormat="1" ht="12.75" hidden="1" customHeight="1" x14ac:dyDescent="0.25">
      <c r="A52" s="42"/>
      <c r="B52" s="43" t="s">
        <v>53</v>
      </c>
      <c r="C52" s="49">
        <v>0</v>
      </c>
      <c r="D52" s="49">
        <v>0</v>
      </c>
      <c r="E52" s="49">
        <f t="shared" si="11"/>
        <v>0</v>
      </c>
      <c r="F52" s="49">
        <f t="shared" si="11"/>
        <v>0</v>
      </c>
      <c r="G52" s="49">
        <f t="shared" si="11"/>
        <v>0</v>
      </c>
      <c r="H52" s="49">
        <f t="shared" si="12"/>
        <v>0</v>
      </c>
      <c r="I52" s="45"/>
      <c r="J52" s="45"/>
      <c r="K52" s="45"/>
      <c r="L52" s="45"/>
      <c r="M52" s="45"/>
      <c r="N52" s="45"/>
      <c r="O52" s="45"/>
    </row>
    <row r="53" spans="1:15" s="46" customFormat="1" ht="6" hidden="1" customHeight="1" x14ac:dyDescent="0.25">
      <c r="A53" s="42"/>
      <c r="B53" s="42"/>
      <c r="C53" s="44"/>
      <c r="D53" s="33"/>
      <c r="E53" s="44">
        <f t="shared" si="11"/>
        <v>0</v>
      </c>
      <c r="F53" s="44">
        <f t="shared" si="11"/>
        <v>0</v>
      </c>
      <c r="G53" s="44">
        <f t="shared" si="11"/>
        <v>0</v>
      </c>
      <c r="H53" s="44"/>
      <c r="I53" s="45"/>
      <c r="J53" s="45"/>
      <c r="K53" s="45"/>
      <c r="L53" s="45"/>
      <c r="M53" s="45"/>
      <c r="N53" s="45"/>
      <c r="O53" s="45"/>
    </row>
    <row r="54" spans="1:15" s="41" customFormat="1" ht="12.75" hidden="1" customHeight="1" x14ac:dyDescent="0.25">
      <c r="A54" s="36" t="s">
        <v>54</v>
      </c>
      <c r="B54" s="36"/>
      <c r="C54" s="37">
        <f>SUM(C55:C63)</f>
        <v>22622487.600000001</v>
      </c>
      <c r="D54" s="58">
        <f t="shared" ref="D54:H54" si="13">SUM(D55:D63)</f>
        <v>0</v>
      </c>
      <c r="E54" s="37">
        <f t="shared" si="13"/>
        <v>22622487.600000001</v>
      </c>
      <c r="F54" s="37">
        <f t="shared" si="13"/>
        <v>213370.4</v>
      </c>
      <c r="G54" s="38">
        <f t="shared" si="13"/>
        <v>0</v>
      </c>
      <c r="H54" s="37">
        <f t="shared" si="13"/>
        <v>22409117.200000003</v>
      </c>
      <c r="I54" s="39"/>
      <c r="J54" s="40"/>
      <c r="K54" s="39"/>
      <c r="L54" s="39"/>
      <c r="M54" s="39"/>
      <c r="N54" s="39"/>
      <c r="O54" s="39"/>
    </row>
    <row r="55" spans="1:15" s="46" customFormat="1" ht="12.75" hidden="1" customHeight="1" x14ac:dyDescent="0.25">
      <c r="A55" s="42"/>
      <c r="B55" s="47" t="s">
        <v>55</v>
      </c>
      <c r="C55" s="44">
        <v>2818548.75</v>
      </c>
      <c r="D55" s="49">
        <v>0</v>
      </c>
      <c r="E55" s="44">
        <f t="shared" ref="E55:E57" si="14">C55+D55</f>
        <v>2818548.75</v>
      </c>
      <c r="F55" s="49">
        <v>0</v>
      </c>
      <c r="G55" s="49">
        <v>0</v>
      </c>
      <c r="H55" s="44">
        <f t="shared" ref="H55:H63" si="15">SUM(E55-F55)</f>
        <v>2818548.75</v>
      </c>
      <c r="I55" s="45"/>
      <c r="J55" s="45"/>
      <c r="K55" s="45"/>
      <c r="L55" s="45"/>
      <c r="M55" s="45"/>
      <c r="N55" s="45"/>
      <c r="O55" s="45"/>
    </row>
    <row r="56" spans="1:15" s="46" customFormat="1" ht="12.75" hidden="1" customHeight="1" x14ac:dyDescent="0.25">
      <c r="A56" s="42"/>
      <c r="B56" s="47" t="s">
        <v>56</v>
      </c>
      <c r="C56" s="44">
        <v>67508</v>
      </c>
      <c r="D56" s="49">
        <v>0</v>
      </c>
      <c r="E56" s="44">
        <f t="shared" si="14"/>
        <v>67508</v>
      </c>
      <c r="F56" s="49">
        <v>0</v>
      </c>
      <c r="G56" s="49">
        <v>0</v>
      </c>
      <c r="H56" s="44">
        <f t="shared" si="15"/>
        <v>67508</v>
      </c>
      <c r="I56" s="45"/>
      <c r="J56" s="45"/>
      <c r="K56" s="45"/>
      <c r="L56" s="45"/>
      <c r="M56" s="45"/>
      <c r="N56" s="45"/>
      <c r="O56" s="45"/>
    </row>
    <row r="57" spans="1:15" s="46" customFormat="1" ht="12.75" hidden="1" customHeight="1" x14ac:dyDescent="0.25">
      <c r="A57" s="42"/>
      <c r="B57" s="47" t="s">
        <v>57</v>
      </c>
      <c r="C57" s="44">
        <v>17417337.52</v>
      </c>
      <c r="D57" s="49">
        <v>0</v>
      </c>
      <c r="E57" s="44">
        <f t="shared" si="14"/>
        <v>17417337.52</v>
      </c>
      <c r="F57" s="44">
        <v>213370.4</v>
      </c>
      <c r="G57" s="49">
        <v>0</v>
      </c>
      <c r="H57" s="44">
        <f t="shared" si="15"/>
        <v>17203967.120000001</v>
      </c>
      <c r="I57" s="45"/>
      <c r="J57" s="45"/>
      <c r="K57" s="45"/>
      <c r="L57" s="45"/>
      <c r="M57" s="45"/>
      <c r="N57" s="45"/>
      <c r="O57" s="45"/>
    </row>
    <row r="58" spans="1:15" s="46" customFormat="1" ht="12.75" hidden="1" customHeight="1" x14ac:dyDescent="0.25">
      <c r="A58" s="42"/>
      <c r="B58" s="47" t="s">
        <v>58</v>
      </c>
      <c r="C58" s="49">
        <v>0</v>
      </c>
      <c r="D58" s="49">
        <v>0</v>
      </c>
      <c r="E58" s="49">
        <f t="shared" ref="E58:E62" si="16">SUM(C58+D58)</f>
        <v>0</v>
      </c>
      <c r="F58" s="49">
        <v>0</v>
      </c>
      <c r="G58" s="49">
        <v>0</v>
      </c>
      <c r="H58" s="49">
        <f t="shared" si="15"/>
        <v>0</v>
      </c>
      <c r="I58" s="45"/>
      <c r="J58" s="45"/>
      <c r="K58" s="45"/>
      <c r="L58" s="45"/>
      <c r="M58" s="45"/>
      <c r="N58" s="45"/>
      <c r="O58" s="45"/>
    </row>
    <row r="59" spans="1:15" s="46" customFormat="1" ht="12.75" hidden="1" customHeight="1" x14ac:dyDescent="0.25">
      <c r="A59" s="42"/>
      <c r="B59" s="47" t="s">
        <v>59</v>
      </c>
      <c r="C59" s="49">
        <v>0</v>
      </c>
      <c r="D59" s="49">
        <v>0</v>
      </c>
      <c r="E59" s="49">
        <f t="shared" si="16"/>
        <v>0</v>
      </c>
      <c r="F59" s="49">
        <v>0</v>
      </c>
      <c r="G59" s="49">
        <v>0</v>
      </c>
      <c r="H59" s="49">
        <f t="shared" si="15"/>
        <v>0</v>
      </c>
      <c r="I59" s="45"/>
      <c r="J59" s="45"/>
      <c r="K59" s="45"/>
      <c r="L59" s="45"/>
      <c r="M59" s="45"/>
      <c r="N59" s="45"/>
      <c r="O59" s="45"/>
    </row>
    <row r="60" spans="1:15" s="46" customFormat="1" ht="12.75" hidden="1" customHeight="1" x14ac:dyDescent="0.25">
      <c r="A60" s="42"/>
      <c r="B60" s="47" t="s">
        <v>60</v>
      </c>
      <c r="C60" s="44">
        <v>1777825.73</v>
      </c>
      <c r="D60" s="49">
        <v>0</v>
      </c>
      <c r="E60" s="44">
        <f>C60+D60</f>
        <v>1777825.73</v>
      </c>
      <c r="F60" s="49">
        <v>0</v>
      </c>
      <c r="G60" s="49">
        <v>0</v>
      </c>
      <c r="H60" s="44">
        <f t="shared" si="15"/>
        <v>1777825.73</v>
      </c>
      <c r="I60" s="45"/>
      <c r="J60" s="59"/>
      <c r="K60" s="45"/>
      <c r="L60" s="45"/>
      <c r="M60" s="45"/>
      <c r="N60" s="45"/>
      <c r="O60" s="45"/>
    </row>
    <row r="61" spans="1:15" s="46" customFormat="1" ht="12.75" hidden="1" customHeight="1" x14ac:dyDescent="0.25">
      <c r="A61" s="42"/>
      <c r="B61" s="47" t="s">
        <v>61</v>
      </c>
      <c r="C61" s="49">
        <v>0</v>
      </c>
      <c r="D61" s="49">
        <v>0</v>
      </c>
      <c r="E61" s="49">
        <f t="shared" si="16"/>
        <v>0</v>
      </c>
      <c r="F61" s="49">
        <v>0</v>
      </c>
      <c r="G61" s="49">
        <v>0</v>
      </c>
      <c r="H61" s="49">
        <f t="shared" si="15"/>
        <v>0</v>
      </c>
      <c r="I61" s="45"/>
      <c r="K61" s="45"/>
      <c r="L61" s="45"/>
      <c r="M61" s="45"/>
      <c r="N61" s="45"/>
      <c r="O61" s="45"/>
    </row>
    <row r="62" spans="1:15" s="46" customFormat="1" ht="12.75" hidden="1" customHeight="1" x14ac:dyDescent="0.25">
      <c r="A62" s="42"/>
      <c r="B62" s="47" t="s">
        <v>62</v>
      </c>
      <c r="C62" s="49">
        <v>0</v>
      </c>
      <c r="D62" s="49">
        <v>0</v>
      </c>
      <c r="E62" s="49">
        <f t="shared" si="16"/>
        <v>0</v>
      </c>
      <c r="F62" s="49">
        <v>0</v>
      </c>
      <c r="G62" s="49">
        <v>0</v>
      </c>
      <c r="H62" s="49">
        <f t="shared" si="15"/>
        <v>0</v>
      </c>
      <c r="K62" s="45"/>
      <c r="L62" s="51"/>
      <c r="M62" s="51"/>
      <c r="N62" s="51"/>
      <c r="O62" s="51"/>
    </row>
    <row r="63" spans="1:15" s="46" customFormat="1" ht="12.75" hidden="1" customHeight="1" x14ac:dyDescent="0.25">
      <c r="A63" s="42"/>
      <c r="B63" s="47" t="s">
        <v>63</v>
      </c>
      <c r="C63" s="44">
        <v>541267.6</v>
      </c>
      <c r="D63" s="49">
        <v>0</v>
      </c>
      <c r="E63" s="44">
        <f>C63+D63</f>
        <v>541267.6</v>
      </c>
      <c r="F63" s="49">
        <v>0</v>
      </c>
      <c r="G63" s="49">
        <v>0</v>
      </c>
      <c r="H63" s="44">
        <f t="shared" si="15"/>
        <v>541267.6</v>
      </c>
      <c r="I63" s="45"/>
      <c r="J63" s="45"/>
      <c r="K63" s="45"/>
      <c r="L63" s="51"/>
      <c r="M63" s="51"/>
      <c r="N63" s="51"/>
      <c r="O63" s="51"/>
    </row>
    <row r="64" spans="1:15" s="46" customFormat="1" ht="6" hidden="1" customHeight="1" x14ac:dyDescent="0.25">
      <c r="A64" s="42"/>
      <c r="B64" s="42"/>
      <c r="C64" s="44"/>
      <c r="D64" s="33">
        <f>SUM(D65:D67)</f>
        <v>0</v>
      </c>
      <c r="E64" s="44"/>
      <c r="F64" s="44">
        <v>0</v>
      </c>
      <c r="G64" s="44">
        <v>0</v>
      </c>
      <c r="H64" s="44"/>
      <c r="I64" s="45"/>
      <c r="J64" s="45"/>
      <c r="K64" s="45"/>
      <c r="L64" s="45"/>
      <c r="M64" s="45"/>
      <c r="N64" s="45"/>
      <c r="O64" s="45"/>
    </row>
    <row r="65" spans="1:15" s="41" customFormat="1" ht="12.75" hidden="1" customHeight="1" x14ac:dyDescent="0.25">
      <c r="A65" s="36" t="s">
        <v>64</v>
      </c>
      <c r="B65" s="36"/>
      <c r="C65" s="58">
        <f>SUM(C66:C68)</f>
        <v>0</v>
      </c>
      <c r="D65" s="58">
        <f>SUM(D66:D68)</f>
        <v>0</v>
      </c>
      <c r="E65" s="58">
        <f>SUM(C65+D64)</f>
        <v>0</v>
      </c>
      <c r="F65" s="58">
        <v>0</v>
      </c>
      <c r="G65" s="58">
        <v>0</v>
      </c>
      <c r="H65" s="58">
        <f t="shared" ref="H65:H68" si="17">SUM(E65-F65)</f>
        <v>0</v>
      </c>
      <c r="I65" s="39"/>
      <c r="J65" s="39"/>
      <c r="K65" s="39"/>
      <c r="L65" s="39"/>
      <c r="M65" s="39"/>
      <c r="N65" s="39"/>
      <c r="O65" s="39"/>
    </row>
    <row r="66" spans="1:15" s="46" customFormat="1" ht="12.75" hidden="1" customHeight="1" x14ac:dyDescent="0.25">
      <c r="A66" s="42"/>
      <c r="B66" s="47" t="s">
        <v>65</v>
      </c>
      <c r="C66" s="49">
        <v>0</v>
      </c>
      <c r="D66" s="49">
        <v>0</v>
      </c>
      <c r="E66" s="49">
        <f t="shared" ref="E66:E68" si="18">SUM(C66+D66)</f>
        <v>0</v>
      </c>
      <c r="F66" s="49">
        <v>0</v>
      </c>
      <c r="G66" s="49">
        <v>0</v>
      </c>
      <c r="H66" s="49">
        <f t="shared" si="17"/>
        <v>0</v>
      </c>
      <c r="I66" s="45"/>
      <c r="J66" s="45"/>
      <c r="K66" s="45"/>
      <c r="L66" s="45"/>
      <c r="M66" s="45"/>
      <c r="N66" s="45"/>
      <c r="O66" s="45"/>
    </row>
    <row r="67" spans="1:15" s="46" customFormat="1" ht="12.75" hidden="1" customHeight="1" x14ac:dyDescent="0.25">
      <c r="A67" s="42"/>
      <c r="B67" s="47" t="s">
        <v>66</v>
      </c>
      <c r="C67" s="49">
        <v>0</v>
      </c>
      <c r="D67" s="49">
        <v>0</v>
      </c>
      <c r="E67" s="49">
        <f t="shared" si="18"/>
        <v>0</v>
      </c>
      <c r="F67" s="49">
        <v>0</v>
      </c>
      <c r="G67" s="49">
        <v>0</v>
      </c>
      <c r="H67" s="49">
        <f t="shared" si="17"/>
        <v>0</v>
      </c>
      <c r="I67" s="45"/>
      <c r="J67" s="45"/>
      <c r="K67" s="45"/>
      <c r="L67" s="45"/>
      <c r="M67" s="45"/>
      <c r="N67" s="45"/>
      <c r="O67" s="45"/>
    </row>
    <row r="68" spans="1:15" s="42" customFormat="1" ht="12.75" hidden="1" customHeight="1" x14ac:dyDescent="0.25">
      <c r="B68" s="47" t="s">
        <v>67</v>
      </c>
      <c r="C68" s="49">
        <v>0</v>
      </c>
      <c r="D68" s="49">
        <v>0</v>
      </c>
      <c r="E68" s="49">
        <f t="shared" si="18"/>
        <v>0</v>
      </c>
      <c r="F68" s="49">
        <v>0</v>
      </c>
      <c r="G68" s="49">
        <v>0</v>
      </c>
      <c r="H68" s="49">
        <f t="shared" si="17"/>
        <v>0</v>
      </c>
      <c r="I68" s="51"/>
      <c r="J68" s="51"/>
      <c r="K68" s="51"/>
      <c r="L68" s="51"/>
      <c r="M68" s="51"/>
      <c r="N68" s="51"/>
      <c r="O68" s="51"/>
    </row>
    <row r="69" spans="1:15" s="42" customFormat="1" ht="6" hidden="1" customHeight="1" x14ac:dyDescent="0.25">
      <c r="A69" s="60"/>
      <c r="B69" s="60"/>
      <c r="C69" s="61"/>
      <c r="D69" s="62"/>
      <c r="E69" s="61"/>
      <c r="F69" s="61"/>
      <c r="G69" s="61"/>
      <c r="H69" s="61"/>
      <c r="I69" s="51"/>
      <c r="J69" s="51"/>
      <c r="K69" s="51"/>
      <c r="L69" s="51"/>
      <c r="M69" s="51"/>
      <c r="N69" s="51"/>
      <c r="O69" s="51"/>
    </row>
    <row r="70" spans="1:15" s="64" customFormat="1" ht="12.75" customHeight="1" x14ac:dyDescent="0.25">
      <c r="A70" s="36" t="s">
        <v>68</v>
      </c>
      <c r="B70" s="36"/>
      <c r="C70" s="37">
        <f>SUM(C71:C77)</f>
        <v>316050000</v>
      </c>
      <c r="D70" s="58">
        <f t="shared" ref="D70:H70" si="19">SUM(D71:D77)</f>
        <v>0</v>
      </c>
      <c r="E70" s="37">
        <f t="shared" si="19"/>
        <v>316050000</v>
      </c>
      <c r="F70" s="37">
        <f t="shared" si="19"/>
        <v>48137000</v>
      </c>
      <c r="G70" s="37">
        <f t="shared" si="19"/>
        <v>47552000</v>
      </c>
      <c r="H70" s="37">
        <f t="shared" si="19"/>
        <v>267913000</v>
      </c>
      <c r="I70" s="63"/>
      <c r="J70" s="63"/>
      <c r="K70" s="63"/>
      <c r="L70" s="63"/>
      <c r="M70" s="63"/>
      <c r="N70" s="63"/>
      <c r="O70" s="63"/>
    </row>
    <row r="71" spans="1:15" s="46" customFormat="1" ht="12.75" customHeight="1" x14ac:dyDescent="0.25">
      <c r="B71" s="65" t="s">
        <v>69</v>
      </c>
      <c r="C71" s="59">
        <v>0</v>
      </c>
      <c r="D71" s="59">
        <v>0</v>
      </c>
      <c r="E71" s="49">
        <f t="shared" ref="E71:E77" si="20">SUM(C71+D71)</f>
        <v>0</v>
      </c>
      <c r="F71" s="59">
        <v>0</v>
      </c>
      <c r="G71" s="59">
        <v>0</v>
      </c>
      <c r="H71" s="59">
        <f t="shared" ref="H71:H74" si="21">SUM(E71-F71)</f>
        <v>0</v>
      </c>
      <c r="I71" s="45"/>
      <c r="J71" s="45"/>
      <c r="K71" s="45"/>
      <c r="L71" s="45"/>
      <c r="M71" s="45"/>
      <c r="N71" s="45"/>
      <c r="O71" s="45"/>
    </row>
    <row r="72" spans="1:15" s="46" customFormat="1" ht="12.75" customHeight="1" x14ac:dyDescent="0.25">
      <c r="B72" s="65" t="s">
        <v>70</v>
      </c>
      <c r="C72" s="59">
        <v>0</v>
      </c>
      <c r="D72" s="59">
        <v>0</v>
      </c>
      <c r="E72" s="49">
        <f t="shared" si="20"/>
        <v>0</v>
      </c>
      <c r="F72" s="59">
        <v>0</v>
      </c>
      <c r="G72" s="59">
        <v>0</v>
      </c>
      <c r="H72" s="59">
        <f t="shared" si="21"/>
        <v>0</v>
      </c>
      <c r="I72" s="45"/>
      <c r="J72" s="45"/>
      <c r="L72" s="45"/>
      <c r="M72" s="45"/>
      <c r="N72" s="45"/>
      <c r="O72" s="45"/>
    </row>
    <row r="73" spans="1:15" s="46" customFormat="1" ht="12.75" customHeight="1" x14ac:dyDescent="0.25">
      <c r="B73" s="65" t="s">
        <v>71</v>
      </c>
      <c r="C73" s="59">
        <v>0</v>
      </c>
      <c r="D73" s="59">
        <v>0</v>
      </c>
      <c r="E73" s="49">
        <f t="shared" si="20"/>
        <v>0</v>
      </c>
      <c r="F73" s="59">
        <v>0</v>
      </c>
      <c r="G73" s="59">
        <v>0</v>
      </c>
      <c r="H73" s="59">
        <f t="shared" si="21"/>
        <v>0</v>
      </c>
      <c r="L73" s="45"/>
      <c r="M73" s="45"/>
      <c r="N73" s="45"/>
      <c r="O73" s="45"/>
    </row>
    <row r="74" spans="1:15" s="46" customFormat="1" ht="12.75" customHeight="1" x14ac:dyDescent="0.25">
      <c r="B74" s="65" t="s">
        <v>72</v>
      </c>
      <c r="C74" s="44">
        <v>315550000</v>
      </c>
      <c r="D74" s="59">
        <v>0</v>
      </c>
      <c r="E74" s="44">
        <f t="shared" si="20"/>
        <v>315550000</v>
      </c>
      <c r="F74" s="40">
        <v>48137000</v>
      </c>
      <c r="G74" s="40">
        <v>47552000</v>
      </c>
      <c r="H74" s="40">
        <f t="shared" si="21"/>
        <v>267413000</v>
      </c>
      <c r="L74" s="45"/>
      <c r="M74" s="45"/>
      <c r="N74" s="45"/>
      <c r="O74" s="45"/>
    </row>
    <row r="75" spans="1:15" s="46" customFormat="1" ht="12.75" customHeight="1" x14ac:dyDescent="0.25">
      <c r="B75" s="65" t="s">
        <v>73</v>
      </c>
      <c r="C75" s="59">
        <v>0</v>
      </c>
      <c r="D75" s="59">
        <v>0</v>
      </c>
      <c r="E75" s="49">
        <f t="shared" si="20"/>
        <v>0</v>
      </c>
      <c r="F75" s="59">
        <v>0</v>
      </c>
      <c r="G75" s="59">
        <v>0</v>
      </c>
      <c r="H75" s="59">
        <v>0</v>
      </c>
      <c r="L75" s="45"/>
      <c r="M75" s="45"/>
      <c r="N75" s="45"/>
      <c r="O75" s="45"/>
    </row>
    <row r="76" spans="1:15" s="46" customFormat="1" ht="12.75" customHeight="1" x14ac:dyDescent="0.25">
      <c r="B76" s="65" t="s">
        <v>74</v>
      </c>
      <c r="C76" s="59">
        <v>0</v>
      </c>
      <c r="D76" s="59">
        <v>0</v>
      </c>
      <c r="E76" s="49">
        <f t="shared" si="20"/>
        <v>0</v>
      </c>
      <c r="F76" s="59">
        <v>0</v>
      </c>
      <c r="G76" s="59">
        <v>0</v>
      </c>
      <c r="H76" s="59">
        <v>0</v>
      </c>
      <c r="L76" s="45"/>
      <c r="M76" s="45"/>
      <c r="N76" s="45"/>
      <c r="O76" s="45"/>
    </row>
    <row r="77" spans="1:15" s="46" customFormat="1" ht="12.75" customHeight="1" x14ac:dyDescent="0.25">
      <c r="B77" s="65" t="s">
        <v>75</v>
      </c>
      <c r="C77" s="44">
        <v>500000</v>
      </c>
      <c r="D77" s="59">
        <v>0</v>
      </c>
      <c r="E77" s="44">
        <f t="shared" si="20"/>
        <v>500000</v>
      </c>
      <c r="F77" s="59">
        <v>0</v>
      </c>
      <c r="G77" s="59">
        <v>0</v>
      </c>
      <c r="H77" s="40">
        <f t="shared" ref="H77:H82" si="22">SUM(E77-F77)</f>
        <v>500000</v>
      </c>
      <c r="L77" s="45"/>
      <c r="M77" s="45"/>
      <c r="N77" s="45"/>
      <c r="O77" s="45"/>
    </row>
    <row r="78" spans="1:15" s="46" customFormat="1" ht="6" customHeight="1" x14ac:dyDescent="0.25">
      <c r="C78" s="44"/>
      <c r="D78" s="57"/>
      <c r="E78" s="40"/>
      <c r="F78" s="40"/>
      <c r="G78" s="40"/>
      <c r="H78" s="40"/>
      <c r="I78" s="45"/>
      <c r="J78" s="45"/>
      <c r="K78" s="45"/>
      <c r="L78" s="45"/>
      <c r="M78" s="45"/>
      <c r="N78" s="45"/>
      <c r="O78" s="45"/>
    </row>
    <row r="79" spans="1:15" s="41" customFormat="1" ht="12.75" customHeight="1" x14ac:dyDescent="0.25">
      <c r="A79" s="66" t="s">
        <v>76</v>
      </c>
      <c r="B79" s="66"/>
      <c r="C79" s="67">
        <f t="shared" ref="C79:G79" si="23">SUM(C80:C82)</f>
        <v>0</v>
      </c>
      <c r="D79" s="67">
        <v>0</v>
      </c>
      <c r="E79" s="67">
        <f t="shared" ref="E79:E83" si="24">SUM(C79+D78)</f>
        <v>0</v>
      </c>
      <c r="F79" s="67">
        <f t="shared" si="23"/>
        <v>0</v>
      </c>
      <c r="G79" s="67">
        <f t="shared" si="23"/>
        <v>0</v>
      </c>
      <c r="H79" s="67">
        <f t="shared" si="22"/>
        <v>0</v>
      </c>
      <c r="I79" s="39"/>
      <c r="J79" s="39"/>
      <c r="K79" s="39"/>
      <c r="L79" s="39"/>
      <c r="M79" s="39"/>
      <c r="N79" s="39"/>
      <c r="O79" s="39"/>
    </row>
    <row r="80" spans="1:15" s="46" customFormat="1" ht="12.75" customHeight="1" x14ac:dyDescent="0.25">
      <c r="B80" s="65" t="s">
        <v>77</v>
      </c>
      <c r="C80" s="59">
        <v>0</v>
      </c>
      <c r="D80" s="59">
        <v>0</v>
      </c>
      <c r="E80" s="59">
        <f>SUM(C80+D80)</f>
        <v>0</v>
      </c>
      <c r="F80" s="59">
        <v>0</v>
      </c>
      <c r="G80" s="59">
        <v>0</v>
      </c>
      <c r="H80" s="59">
        <f t="shared" si="22"/>
        <v>0</v>
      </c>
      <c r="L80" s="45"/>
      <c r="M80" s="45"/>
      <c r="N80" s="45"/>
      <c r="O80" s="45"/>
    </row>
    <row r="81" spans="1:15" s="46" customFormat="1" ht="12.75" customHeight="1" x14ac:dyDescent="0.25">
      <c r="B81" s="65" t="s">
        <v>78</v>
      </c>
      <c r="C81" s="59">
        <v>0</v>
      </c>
      <c r="D81" s="59">
        <v>0</v>
      </c>
      <c r="E81" s="59">
        <f>SUM(C81+D81)</f>
        <v>0</v>
      </c>
      <c r="F81" s="59">
        <v>0</v>
      </c>
      <c r="G81" s="59">
        <v>0</v>
      </c>
      <c r="H81" s="59">
        <f t="shared" si="22"/>
        <v>0</v>
      </c>
      <c r="I81" s="45"/>
      <c r="J81" s="45"/>
      <c r="K81" s="45"/>
      <c r="L81" s="45"/>
      <c r="M81" s="45"/>
      <c r="N81" s="45"/>
      <c r="O81" s="45"/>
    </row>
    <row r="82" spans="1:15" s="46" customFormat="1" ht="12.75" customHeight="1" x14ac:dyDescent="0.25">
      <c r="B82" s="65" t="s">
        <v>79</v>
      </c>
      <c r="C82" s="59">
        <v>0</v>
      </c>
      <c r="D82" s="59">
        <v>0</v>
      </c>
      <c r="E82" s="59">
        <f>SUM(C82+D82)</f>
        <v>0</v>
      </c>
      <c r="F82" s="59">
        <v>0</v>
      </c>
      <c r="G82" s="59">
        <v>0</v>
      </c>
      <c r="H82" s="59">
        <f t="shared" si="22"/>
        <v>0</v>
      </c>
      <c r="I82" s="45"/>
      <c r="J82" s="45"/>
      <c r="K82" s="45"/>
      <c r="L82" s="45"/>
      <c r="M82" s="45"/>
      <c r="N82" s="45"/>
      <c r="O82" s="45"/>
    </row>
    <row r="83" spans="1:15" s="46" customFormat="1" ht="6" customHeight="1" x14ac:dyDescent="0.25">
      <c r="C83" s="40"/>
      <c r="D83" s="57"/>
      <c r="E83" s="40">
        <f t="shared" si="24"/>
        <v>0</v>
      </c>
      <c r="F83" s="40"/>
      <c r="G83" s="40"/>
      <c r="H83" s="40"/>
      <c r="I83" s="45"/>
      <c r="J83" s="45"/>
      <c r="K83" s="45"/>
      <c r="L83" s="45"/>
      <c r="M83" s="45"/>
      <c r="N83" s="45"/>
      <c r="O83" s="45"/>
    </row>
    <row r="84" spans="1:15" s="41" customFormat="1" ht="12.75" customHeight="1" x14ac:dyDescent="0.25">
      <c r="A84" s="66" t="s">
        <v>80</v>
      </c>
      <c r="B84" s="66"/>
      <c r="C84" s="67">
        <f t="shared" ref="C84:H84" si="25">SUM(C85:C91)</f>
        <v>0</v>
      </c>
      <c r="D84" s="67">
        <f t="shared" si="25"/>
        <v>0</v>
      </c>
      <c r="E84" s="67">
        <f t="shared" si="25"/>
        <v>0</v>
      </c>
      <c r="F84" s="67">
        <f t="shared" si="25"/>
        <v>0</v>
      </c>
      <c r="G84" s="67">
        <f t="shared" si="25"/>
        <v>0</v>
      </c>
      <c r="H84" s="67">
        <f t="shared" si="25"/>
        <v>0</v>
      </c>
      <c r="I84" s="39"/>
      <c r="J84" s="39"/>
      <c r="K84" s="39"/>
      <c r="L84" s="39"/>
      <c r="M84" s="39"/>
      <c r="N84" s="39"/>
      <c r="O84" s="39"/>
    </row>
    <row r="85" spans="1:15" s="46" customFormat="1" ht="12.75" customHeight="1" x14ac:dyDescent="0.25">
      <c r="B85" s="65" t="s">
        <v>81</v>
      </c>
      <c r="C85" s="59">
        <v>0</v>
      </c>
      <c r="D85" s="59">
        <v>0</v>
      </c>
      <c r="E85" s="59">
        <f t="shared" ref="E85:E91" si="26">SUM(C85+D85)</f>
        <v>0</v>
      </c>
      <c r="F85" s="59">
        <v>0</v>
      </c>
      <c r="G85" s="59">
        <v>0</v>
      </c>
      <c r="H85" s="59">
        <f t="shared" ref="H85:H91" si="27">SUM(E85-F85)</f>
        <v>0</v>
      </c>
      <c r="I85" s="45"/>
      <c r="J85" s="45"/>
      <c r="K85" s="45"/>
      <c r="L85" s="45"/>
      <c r="M85" s="45"/>
      <c r="N85" s="45"/>
      <c r="O85" s="45"/>
    </row>
    <row r="86" spans="1:15" s="46" customFormat="1" ht="12.75" customHeight="1" x14ac:dyDescent="0.25">
      <c r="B86" s="65" t="s">
        <v>82</v>
      </c>
      <c r="C86" s="59">
        <v>0</v>
      </c>
      <c r="D86" s="59">
        <v>0</v>
      </c>
      <c r="E86" s="59">
        <f t="shared" si="26"/>
        <v>0</v>
      </c>
      <c r="F86" s="59">
        <v>0</v>
      </c>
      <c r="G86" s="59">
        <v>0</v>
      </c>
      <c r="H86" s="59">
        <f t="shared" si="27"/>
        <v>0</v>
      </c>
      <c r="I86" s="45"/>
      <c r="J86" s="45"/>
      <c r="K86" s="45"/>
      <c r="L86" s="45"/>
      <c r="M86" s="45"/>
      <c r="N86" s="45"/>
      <c r="O86" s="45"/>
    </row>
    <row r="87" spans="1:15" s="46" customFormat="1" ht="12.75" customHeight="1" x14ac:dyDescent="0.25">
      <c r="B87" s="65" t="s">
        <v>83</v>
      </c>
      <c r="C87" s="59">
        <v>0</v>
      </c>
      <c r="D87" s="59">
        <v>0</v>
      </c>
      <c r="E87" s="59">
        <f t="shared" si="26"/>
        <v>0</v>
      </c>
      <c r="F87" s="59">
        <v>0</v>
      </c>
      <c r="G87" s="59">
        <v>0</v>
      </c>
      <c r="H87" s="59">
        <f t="shared" si="27"/>
        <v>0</v>
      </c>
      <c r="I87" s="45"/>
      <c r="J87" s="45"/>
      <c r="K87" s="45"/>
      <c r="L87" s="45"/>
      <c r="M87" s="45"/>
      <c r="N87" s="45"/>
      <c r="O87" s="45"/>
    </row>
    <row r="88" spans="1:15" s="46" customFormat="1" ht="12.75" customHeight="1" x14ac:dyDescent="0.25">
      <c r="B88" s="65" t="s">
        <v>84</v>
      </c>
      <c r="C88" s="59">
        <v>0</v>
      </c>
      <c r="D88" s="59">
        <v>0</v>
      </c>
      <c r="E88" s="59">
        <f t="shared" si="26"/>
        <v>0</v>
      </c>
      <c r="F88" s="59">
        <v>0</v>
      </c>
      <c r="G88" s="59">
        <v>0</v>
      </c>
      <c r="H88" s="59">
        <f t="shared" si="27"/>
        <v>0</v>
      </c>
      <c r="I88" s="45"/>
      <c r="J88" s="45"/>
      <c r="K88" s="45"/>
      <c r="L88" s="45"/>
      <c r="M88" s="45"/>
      <c r="N88" s="45"/>
      <c r="O88" s="45"/>
    </row>
    <row r="89" spans="1:15" s="46" customFormat="1" ht="12.75" customHeight="1" x14ac:dyDescent="0.25">
      <c r="B89" s="65" t="s">
        <v>85</v>
      </c>
      <c r="C89" s="59">
        <v>0</v>
      </c>
      <c r="D89" s="59">
        <v>0</v>
      </c>
      <c r="E89" s="59">
        <f t="shared" si="26"/>
        <v>0</v>
      </c>
      <c r="F89" s="59">
        <v>0</v>
      </c>
      <c r="G89" s="59">
        <v>0</v>
      </c>
      <c r="H89" s="59">
        <f t="shared" si="27"/>
        <v>0</v>
      </c>
      <c r="I89" s="45"/>
      <c r="J89" s="45"/>
      <c r="K89" s="45"/>
      <c r="L89" s="45"/>
      <c r="M89" s="45"/>
      <c r="N89" s="45"/>
      <c r="O89" s="45"/>
    </row>
    <row r="90" spans="1:15" s="46" customFormat="1" ht="12.75" customHeight="1" x14ac:dyDescent="0.25">
      <c r="B90" s="65" t="s">
        <v>86</v>
      </c>
      <c r="C90" s="59">
        <v>0</v>
      </c>
      <c r="D90" s="59">
        <v>0</v>
      </c>
      <c r="E90" s="59">
        <f t="shared" si="26"/>
        <v>0</v>
      </c>
      <c r="F90" s="59">
        <v>0</v>
      </c>
      <c r="G90" s="59">
        <v>0</v>
      </c>
      <c r="H90" s="59">
        <f t="shared" si="27"/>
        <v>0</v>
      </c>
      <c r="I90" s="45"/>
      <c r="J90" s="45"/>
      <c r="K90" s="45"/>
      <c r="L90" s="45"/>
      <c r="M90" s="45"/>
      <c r="N90" s="45"/>
      <c r="O90" s="45"/>
    </row>
    <row r="91" spans="1:15" s="46" customFormat="1" ht="12.75" customHeight="1" x14ac:dyDescent="0.25">
      <c r="A91" s="60"/>
      <c r="B91" s="65" t="s">
        <v>87</v>
      </c>
      <c r="C91" s="68">
        <v>0</v>
      </c>
      <c r="D91" s="60">
        <v>0</v>
      </c>
      <c r="E91" s="59">
        <f t="shared" si="26"/>
        <v>0</v>
      </c>
      <c r="F91" s="59">
        <v>0</v>
      </c>
      <c r="G91" s="59">
        <v>0</v>
      </c>
      <c r="H91" s="59">
        <f t="shared" si="27"/>
        <v>0</v>
      </c>
      <c r="I91" s="45"/>
      <c r="J91" s="45"/>
      <c r="K91" s="45"/>
      <c r="L91" s="45"/>
      <c r="M91" s="45"/>
      <c r="N91" s="45"/>
      <c r="O91" s="45"/>
    </row>
    <row r="92" spans="1:15" x14ac:dyDescent="0.2">
      <c r="A92" s="69" t="s">
        <v>88</v>
      </c>
      <c r="B92" s="69"/>
      <c r="C92" s="70"/>
      <c r="E92" s="70"/>
      <c r="F92" s="70"/>
      <c r="G92" s="70"/>
      <c r="H92" s="70"/>
      <c r="I92" s="34"/>
      <c r="J92" s="34"/>
      <c r="K92" s="34"/>
      <c r="L92" s="34"/>
      <c r="M92" s="34"/>
      <c r="N92" s="34"/>
      <c r="O92" s="34"/>
    </row>
    <row r="105" spans="2:18" s="46" customFormat="1" x14ac:dyDescent="0.2">
      <c r="C105" s="71"/>
      <c r="E105" s="71"/>
      <c r="F105" s="71"/>
      <c r="G105" s="71"/>
      <c r="H105" s="71"/>
      <c r="I105" s="72"/>
      <c r="J105" s="72"/>
      <c r="K105" s="72"/>
      <c r="L105" s="72"/>
      <c r="M105" s="72"/>
      <c r="N105" s="72"/>
      <c r="O105" s="72"/>
      <c r="P105" s="35"/>
      <c r="Q105" s="35"/>
      <c r="R105" s="35"/>
    </row>
    <row r="106" spans="2:18" s="46" customFormat="1" x14ac:dyDescent="0.2">
      <c r="B106" s="73"/>
      <c r="C106" s="74"/>
      <c r="D106" s="74"/>
      <c r="E106" s="74"/>
      <c r="F106" s="74"/>
      <c r="G106" s="74"/>
      <c r="I106" s="72"/>
      <c r="J106" s="72"/>
      <c r="K106" s="72"/>
      <c r="L106" s="72"/>
      <c r="M106" s="72"/>
      <c r="N106" s="72"/>
      <c r="O106" s="72"/>
      <c r="P106" s="35"/>
      <c r="Q106" s="35"/>
      <c r="R106" s="35"/>
    </row>
  </sheetData>
  <mergeCells count="19">
    <mergeCell ref="A65:B65"/>
    <mergeCell ref="A70:B70"/>
    <mergeCell ref="A79:B79"/>
    <mergeCell ref="A84:B84"/>
    <mergeCell ref="A92:B92"/>
    <mergeCell ref="A10:B10"/>
    <mergeCell ref="A12:B12"/>
    <mergeCell ref="A21:B21"/>
    <mergeCell ref="A32:B32"/>
    <mergeCell ref="A43:B43"/>
    <mergeCell ref="A54:B54"/>
    <mergeCell ref="A1:H1"/>
    <mergeCell ref="A2:H2"/>
    <mergeCell ref="A3:H3"/>
    <mergeCell ref="A4:H4"/>
    <mergeCell ref="A5:H5"/>
    <mergeCell ref="A6:B8"/>
    <mergeCell ref="C6:G6"/>
    <mergeCell ref="H6:H7"/>
  </mergeCells>
  <printOptions horizontalCentered="1"/>
  <pageMargins left="0.27500000000000002" right="0.118055555555556" top="0.78680555555555598" bottom="0.82638888888888895" header="0.31388888888888899" footer="0.31388888888888899"/>
  <pageSetup scale="76" orientation="portrait"/>
  <headerFooter alignWithMargins="0"/>
  <rowBreaks count="1" manualBreakCount="1">
    <brk id="57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 Objeto del Gasto</vt:lpstr>
      <vt:lpstr>'11 Objeto del Gasto'!Área_de_impresión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2021-05-20T19:09:26Z</dcterms:created>
  <dcterms:modified xsi:type="dcterms:W3CDTF">2021-05-20T19:09:26Z</dcterms:modified>
</cp:coreProperties>
</file>