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967"/>
  </bookViews>
  <sheets>
    <sheet name="LDF 6c" sheetId="14" r:id="rId1"/>
  </sheets>
  <calcPr calcId="152511"/>
</workbook>
</file>

<file path=xl/calcChain.xml><?xml version="1.0" encoding="utf-8"?>
<calcChain xmlns="http://schemas.openxmlformats.org/spreadsheetml/2006/main">
  <c r="F92" i="14" l="1"/>
  <c r="I92" i="14" s="1"/>
  <c r="F91" i="14"/>
  <c r="I91" i="14" s="1"/>
  <c r="F90" i="14"/>
  <c r="F89" i="14"/>
  <c r="I89" i="14" s="1"/>
  <c r="H87" i="14"/>
  <c r="G87" i="14"/>
  <c r="E87" i="14"/>
  <c r="D87" i="14"/>
  <c r="F85" i="14"/>
  <c r="I85" i="14" s="1"/>
  <c r="F84" i="14"/>
  <c r="I84" i="14" s="1"/>
  <c r="F83" i="14"/>
  <c r="I83" i="14" s="1"/>
  <c r="F82" i="14"/>
  <c r="I82" i="14" s="1"/>
  <c r="F81" i="14"/>
  <c r="I81" i="14" s="1"/>
  <c r="F80" i="14"/>
  <c r="I80" i="14" s="1"/>
  <c r="F79" i="14"/>
  <c r="I79" i="14" s="1"/>
  <c r="F78" i="14"/>
  <c r="F77" i="14"/>
  <c r="I77" i="14" s="1"/>
  <c r="H75" i="14"/>
  <c r="G75" i="14"/>
  <c r="E75" i="14"/>
  <c r="D75" i="14"/>
  <c r="F72" i="14"/>
  <c r="I72" i="14" s="1"/>
  <c r="F71" i="14"/>
  <c r="I71" i="14" s="1"/>
  <c r="F70" i="14"/>
  <c r="I70" i="14" s="1"/>
  <c r="F69" i="14"/>
  <c r="I69" i="14" s="1"/>
  <c r="F68" i="14"/>
  <c r="I68" i="14" s="1"/>
  <c r="F67" i="14"/>
  <c r="I67" i="14" s="1"/>
  <c r="H65" i="14"/>
  <c r="G65" i="14"/>
  <c r="E65" i="14"/>
  <c r="D65" i="14"/>
  <c r="F63" i="14"/>
  <c r="I63" i="14" s="1"/>
  <c r="F62" i="14"/>
  <c r="I62" i="14" s="1"/>
  <c r="F61" i="14"/>
  <c r="I61" i="14" s="1"/>
  <c r="F60" i="14"/>
  <c r="I60" i="14" s="1"/>
  <c r="F59" i="14"/>
  <c r="I59" i="14" s="1"/>
  <c r="F58" i="14"/>
  <c r="I58" i="14" s="1"/>
  <c r="F57" i="14"/>
  <c r="F56" i="14"/>
  <c r="I56" i="14" s="1"/>
  <c r="H54" i="14"/>
  <c r="H52" i="14" s="1"/>
  <c r="G54" i="14"/>
  <c r="E54" i="14"/>
  <c r="D54" i="14"/>
  <c r="G52" i="14"/>
  <c r="E52" i="14"/>
  <c r="F50" i="14"/>
  <c r="I50" i="14" s="1"/>
  <c r="F48" i="14"/>
  <c r="I48" i="14" s="1"/>
  <c r="F47" i="14"/>
  <c r="I47" i="14" s="1"/>
  <c r="H45" i="14"/>
  <c r="G45" i="14"/>
  <c r="F45" i="14"/>
  <c r="E45" i="14"/>
  <c r="D45" i="14"/>
  <c r="F41" i="14"/>
  <c r="I41" i="14" s="1"/>
  <c r="F40" i="14"/>
  <c r="I40" i="14" s="1"/>
  <c r="F39" i="14"/>
  <c r="I39" i="14" s="1"/>
  <c r="F38" i="14"/>
  <c r="I38" i="14" s="1"/>
  <c r="F37" i="14"/>
  <c r="I37" i="14" s="1"/>
  <c r="F36" i="14"/>
  <c r="I36" i="14" s="1"/>
  <c r="F35" i="14"/>
  <c r="I35" i="14" s="1"/>
  <c r="H33" i="14"/>
  <c r="G33" i="14"/>
  <c r="F33" i="14"/>
  <c r="E33" i="14"/>
  <c r="D33" i="14"/>
  <c r="F30" i="14"/>
  <c r="I30" i="14" s="1"/>
  <c r="F29" i="14"/>
  <c r="I29" i="14" s="1"/>
  <c r="F28" i="14"/>
  <c r="I28" i="14" s="1"/>
  <c r="F27" i="14"/>
  <c r="I27" i="14" s="1"/>
  <c r="F26" i="14"/>
  <c r="F25" i="14"/>
  <c r="I25" i="14" s="1"/>
  <c r="H23" i="14"/>
  <c r="G23" i="14"/>
  <c r="E23" i="14"/>
  <c r="D23" i="14"/>
  <c r="D10" i="14" s="1"/>
  <c r="F21" i="14"/>
  <c r="I21" i="14" s="1"/>
  <c r="F20" i="14"/>
  <c r="I20" i="14" s="1"/>
  <c r="F19" i="14"/>
  <c r="I19" i="14" s="1"/>
  <c r="F18" i="14"/>
  <c r="I18" i="14" s="1"/>
  <c r="F17" i="14"/>
  <c r="I17" i="14" s="1"/>
  <c r="F16" i="14"/>
  <c r="I16" i="14" s="1"/>
  <c r="F15" i="14"/>
  <c r="I15" i="14" s="1"/>
  <c r="F14" i="14"/>
  <c r="I14" i="14" s="1"/>
  <c r="I12" i="14" s="1"/>
  <c r="H12" i="14"/>
  <c r="G12" i="14"/>
  <c r="E12" i="14"/>
  <c r="D12" i="14"/>
  <c r="H10" i="14"/>
  <c r="G10" i="14"/>
  <c r="G94" i="14" s="1"/>
  <c r="E10" i="14"/>
  <c r="E94" i="14" s="1"/>
  <c r="H94" i="14" l="1"/>
  <c r="F54" i="14"/>
  <c r="I57" i="14"/>
  <c r="I65" i="14"/>
  <c r="F87" i="14"/>
  <c r="I90" i="14"/>
  <c r="I33" i="14"/>
  <c r="I45" i="14"/>
  <c r="F65" i="14"/>
  <c r="I23" i="14"/>
  <c r="I10" i="14" s="1"/>
  <c r="F12" i="14"/>
  <c r="F23" i="14"/>
  <c r="I26" i="14"/>
  <c r="D52" i="14"/>
  <c r="D94" i="14" s="1"/>
  <c r="I54" i="14"/>
  <c r="F75" i="14"/>
  <c r="I78" i="14"/>
  <c r="I75" i="14" s="1"/>
  <c r="I87" i="14"/>
  <c r="I52" i="14" l="1"/>
  <c r="I94" i="14" s="1"/>
  <c r="F10" i="14"/>
  <c r="F94" i="14" s="1"/>
  <c r="F52" i="14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<sst xmlns="http://schemas.openxmlformats.org/spreadsheetml/2006/main" count="146" uniqueCount="82">
  <si>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</si>
  <si>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</si>
  <si>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( Pesos 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</si>
  <si>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</si>
  <si>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CONCEPTO</t>
  </si>
  <si>
    <t>DEVENGADO</t>
  </si>
  <si>
    <t>APROBADO</t>
  </si>
  <si>
    <t>PAGADO</t>
  </si>
  <si>
    <t>AMPLIACIONES/  (REDUCCIONES)</t>
  </si>
  <si>
    <t>MODIFICADO</t>
  </si>
  <si>
    <t>DEL 1 DE ENERO AL 31 DE MARZO DE 2021</t>
  </si>
  <si>
    <t>ESTADO ANALÍTICO DEL EJERCICIO DE PRESUPUESTO DE EGRESOS DETALLADO CONSOLIDADO</t>
  </si>
  <si>
    <t>E G R E S O S</t>
  </si>
  <si>
    <t xml:space="preserve">SUBEJERCICIO </t>
  </si>
  <si>
    <t>A.</t>
  </si>
  <si>
    <t>a1)</t>
  </si>
  <si>
    <t>a2)</t>
  </si>
  <si>
    <t>a3)</t>
  </si>
  <si>
    <t>a4)</t>
  </si>
  <si>
    <t>a5)</t>
  </si>
  <si>
    <t>a6)</t>
  </si>
  <si>
    <t>a7)</t>
  </si>
  <si>
    <t>B.</t>
  </si>
  <si>
    <t>b1)</t>
  </si>
  <si>
    <t>b2)</t>
  </si>
  <si>
    <t>b3)</t>
  </si>
  <si>
    <t>b4)</t>
  </si>
  <si>
    <t>b5)</t>
  </si>
  <si>
    <t>b6)</t>
  </si>
  <si>
    <t>b7)</t>
  </si>
  <si>
    <t>C.</t>
  </si>
  <si>
    <t>c1)</t>
  </si>
  <si>
    <t>c2)</t>
  </si>
  <si>
    <t>c3)</t>
  </si>
  <si>
    <t>c4)</t>
  </si>
  <si>
    <t>c5)</t>
  </si>
  <si>
    <t>c6)</t>
  </si>
  <si>
    <t>c7)</t>
  </si>
  <si>
    <t>c8)</t>
  </si>
  <si>
    <t>c9)</t>
  </si>
  <si>
    <t>Otros Servicios Generales</t>
  </si>
  <si>
    <t>D.</t>
  </si>
  <si>
    <t>d1)</t>
  </si>
  <si>
    <t>d2)</t>
  </si>
  <si>
    <t>d3)</t>
  </si>
  <si>
    <t>d4)</t>
  </si>
  <si>
    <t>II.  Gasto Etiquetado</t>
  </si>
  <si>
    <t>III. Total de Egresos</t>
  </si>
  <si>
    <t>CLASIFICACIÓN FUNCIONAL (FINALIDAD y FUNCIÓN)</t>
  </si>
  <si>
    <t>I.  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</si>
  <si>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</si>
  <si>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</si>
  <si>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</si>
  <si>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</si>
  <si>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</si>
  <si>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</si>
  <si>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</si>
  <si>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</si>
  <si>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a8)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</si>
  <si>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</si>
  <si>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</si>
  <si>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</si>
  <si>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</si>
  <si>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</si>
  <si>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</si>
  <si>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</si>
  <si>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</si>
  <si>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</si>
  <si>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</si>
  <si>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</si>
  <si>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</si>
  <si>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</si>
  <si>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</si>
  <si>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</si>
  <si>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</si>
  <si>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</si>
  <si>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</si>
  <si>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</si>
  <si>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</si>
  <si>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Particip. y Aportaciones entre Diferentes Niveles y Orden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</si>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</sst>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  <numFmt numFmtId="170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8">
    <xf numFmtId="0" fontId="0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1" fillId="0" borderId="0"/>
    <xf numFmtId="0" fontId="1" fillId="0" borderId="0"/>
    <xf numFmtId="0" fontId="9" fillId="0" borderId="0"/>
    <xf numFmtId="0" fontId="1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/>
    <xf numFmtId="0" fontId="15" fillId="18" borderId="4" applyNumberFormat="0" applyAlignment="0" applyProtection="0"/>
    <xf numFmtId="0" fontId="16" fillId="19" borderId="5" applyNumberFormat="0" applyAlignment="0" applyProtection="0"/>
    <xf numFmtId="0" fontId="17" fillId="0" borderId="6" applyNumberFormat="0" applyFill="0" applyAlignment="0" applyProtection="0"/>
    <xf numFmtId="0" fontId="18" fillId="20" borderId="7">
      <alignment horizontal="center" vertical="center"/>
    </xf>
    <xf numFmtId="0" fontId="19" fillId="0" borderId="0" applyNumberFormat="0" applyFill="0" applyBorder="0" applyAlignment="0" applyProtection="0"/>
    <xf numFmtId="0" fontId="18" fillId="20" borderId="7">
      <alignment horizontal="centerContinuous"/>
    </xf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20" fillId="9" borderId="4" applyNumberFormat="0" applyAlignment="0" applyProtection="0"/>
    <xf numFmtId="170" fontId="1" fillId="0" borderId="0" applyFont="0" applyFill="0" applyBorder="0" applyAlignment="0" applyProtection="0"/>
    <xf numFmtId="0" fontId="21" fillId="5" borderId="0" applyNumberFormat="0" applyBorder="0" applyAlignment="0" applyProtection="0"/>
    <xf numFmtId="0" fontId="22" fillId="25" borderId="0" applyNumberFormat="0" applyBorder="0" applyAlignment="0" applyProtection="0"/>
    <xf numFmtId="0" fontId="1" fillId="0" borderId="0"/>
    <xf numFmtId="0" fontId="1" fillId="26" borderId="8" applyNumberFormat="0" applyFont="0" applyAlignment="0" applyProtection="0"/>
    <xf numFmtId="0" fontId="23" fillId="1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19" fillId="0" borderId="12" applyNumberFormat="0" applyFill="0" applyAlignment="0" applyProtection="0"/>
    <xf numFmtId="0" fontId="29" fillId="0" borderId="1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25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8" borderId="4" applyNumberFormat="0" applyAlignment="0" applyProtection="0"/>
    <xf numFmtId="0" fontId="30" fillId="0" borderId="0"/>
    <xf numFmtId="0" fontId="16" fillId="19" borderId="5" applyNumberFormat="0" applyAlignment="0" applyProtection="0"/>
    <xf numFmtId="0" fontId="17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20" fillId="9" borderId="4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1" fillId="5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2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6" borderId="8" applyNumberFormat="0" applyFont="0" applyAlignment="0" applyProtection="0"/>
    <xf numFmtId="0" fontId="1" fillId="26" borderId="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1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4" applyNumberFormat="0" applyFill="0" applyAlignment="0" applyProtection="0"/>
    <xf numFmtId="0" fontId="31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</cellStyleXfs>
  <cellXfs count="40">
    <xf numFmtId="0" fontId="0" fillId="0" borderId="0" xfId="0"/>
    <xf numFmtId="0" fontId="7" fillId="0" borderId="0" xfId="5"/>
    <xf numFmtId="0" fontId="5" fillId="0" borderId="0" xfId="5" applyFont="1" applyAlignment="1">
      <alignment vertical="top"/>
    </xf>
    <xf numFmtId="164" fontId="36" fillId="3" borderId="21" xfId="5" applyNumberFormat="1" applyFont="1" applyFill="1" applyBorder="1" applyAlignment="1">
      <alignment horizontal="center" vertical="center" wrapText="1" readingOrder="1"/>
    </xf>
    <xf numFmtId="164" fontId="36" fillId="3" borderId="21" xfId="196" applyNumberFormat="1" applyFont="1" applyFill="1" applyBorder="1" applyAlignment="1" applyProtection="1">
      <alignment horizontal="center" vertical="center" wrapText="1"/>
    </xf>
    <xf numFmtId="0" fontId="5" fillId="0" borderId="0" xfId="5" applyFont="1" applyBorder="1" applyAlignment="1">
      <alignment vertical="top"/>
    </xf>
    <xf numFmtId="0" fontId="5" fillId="0" borderId="0" xfId="5" applyFont="1" applyBorder="1" applyAlignment="1">
      <alignment horizontal="left" vertical="top"/>
    </xf>
    <xf numFmtId="164" fontId="5" fillId="0" borderId="0" xfId="5" applyNumberFormat="1" applyFont="1" applyBorder="1" applyAlignment="1">
      <alignment horizontal="right" vertical="top"/>
    </xf>
    <xf numFmtId="164" fontId="5" fillId="0" borderId="0" xfId="5" applyNumberFormat="1" applyFont="1" applyBorder="1" applyAlignment="1">
      <alignment vertical="top"/>
    </xf>
    <xf numFmtId="164" fontId="10" fillId="0" borderId="0" xfId="5" applyNumberFormat="1" applyFont="1" applyBorder="1" applyAlignment="1">
      <alignment horizontal="right" vertical="top"/>
    </xf>
    <xf numFmtId="0" fontId="5" fillId="0" borderId="2" xfId="5" applyFont="1" applyBorder="1" applyAlignment="1">
      <alignment vertical="top"/>
    </xf>
    <xf numFmtId="0" fontId="5" fillId="0" borderId="2" xfId="5" applyFont="1" applyBorder="1" applyAlignment="1">
      <alignment horizontal="left" vertical="top"/>
    </xf>
    <xf numFmtId="164" fontId="5" fillId="0" borderId="2" xfId="5" applyNumberFormat="1" applyFont="1" applyBorder="1" applyAlignment="1">
      <alignment horizontal="right" vertical="top"/>
    </xf>
    <xf numFmtId="164" fontId="5" fillId="0" borderId="2" xfId="5" applyNumberFormat="1" applyFont="1" applyBorder="1" applyAlignment="1">
      <alignment vertical="top"/>
    </xf>
    <xf numFmtId="164" fontId="10" fillId="0" borderId="1" xfId="5" applyNumberFormat="1" applyFont="1" applyBorder="1" applyAlignment="1">
      <alignment horizontal="right" vertical="center" readingOrder="1"/>
    </xf>
    <xf numFmtId="164" fontId="5" fillId="0" borderId="0" xfId="5" applyNumberFormat="1" applyFont="1" applyAlignment="1">
      <alignment vertical="top"/>
    </xf>
    <xf numFmtId="0" fontId="7" fillId="0" borderId="0" xfId="5" applyAlignment="1">
      <alignment vertical="top"/>
    </xf>
    <xf numFmtId="164" fontId="7" fillId="0" borderId="0" xfId="5" applyNumberFormat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5" applyFont="1" applyBorder="1" applyAlignment="1">
      <alignment horizontal="justify" vertical="top"/>
    </xf>
    <xf numFmtId="0" fontId="5" fillId="0" borderId="2" xfId="5" applyFont="1" applyBorder="1" applyAlignment="1">
      <alignment horizontal="justify" vertical="top"/>
    </xf>
    <xf numFmtId="0" fontId="5" fillId="0" borderId="0" xfId="5" applyFont="1" applyBorder="1" applyAlignment="1">
      <alignment vertical="center" readingOrder="1"/>
    </xf>
    <xf numFmtId="0" fontId="10" fillId="0" borderId="0" xfId="5" applyFont="1" applyAlignment="1">
      <alignment horizontal="center" vertical="top"/>
    </xf>
    <xf numFmtId="164" fontId="10" fillId="0" borderId="0" xfId="5" applyNumberFormat="1" applyFont="1" applyAlignment="1">
      <alignment horizontal="center" vertical="top"/>
    </xf>
    <xf numFmtId="0" fontId="37" fillId="0" borderId="0" xfId="5" applyFont="1" applyAlignment="1">
      <alignment horizontal="right" vertical="top"/>
    </xf>
    <xf numFmtId="0" fontId="6" fillId="0" borderId="3" xfId="2" applyFont="1" applyFill="1" applyBorder="1" applyAlignment="1">
      <alignment horizontal="left" vertical="top" wrapText="1"/>
    </xf>
    <xf numFmtId="0" fontId="5" fillId="0" borderId="0" xfId="5" applyFont="1" applyBorder="1" applyAlignment="1">
      <alignment horizontal="left" vertical="top"/>
    </xf>
    <xf numFmtId="0" fontId="10" fillId="0" borderId="1" xfId="5" applyFont="1" applyBorder="1" applyAlignment="1">
      <alignment horizontal="left" vertical="center" wrapText="1" readingOrder="1"/>
    </xf>
    <xf numFmtId="0" fontId="10" fillId="0" borderId="0" xfId="5" applyFont="1" applyBorder="1" applyAlignment="1">
      <alignment horizontal="left" vertical="top"/>
    </xf>
    <xf numFmtId="0" fontId="36" fillId="3" borderId="17" xfId="5" applyFont="1" applyFill="1" applyBorder="1" applyAlignment="1">
      <alignment horizontal="center" vertical="center" wrapText="1" readingOrder="1"/>
    </xf>
    <xf numFmtId="0" fontId="36" fillId="3" borderId="18" xfId="5" applyFont="1" applyFill="1" applyBorder="1" applyAlignment="1">
      <alignment horizontal="center" vertical="center" wrapText="1" readingOrder="1"/>
    </xf>
    <xf numFmtId="0" fontId="36" fillId="3" borderId="20" xfId="5" applyFont="1" applyFill="1" applyBorder="1" applyAlignment="1">
      <alignment horizontal="center" vertical="center" wrapText="1" readingOrder="1"/>
    </xf>
    <xf numFmtId="0" fontId="36" fillId="3" borderId="21" xfId="5" applyFont="1" applyFill="1" applyBorder="1" applyAlignment="1">
      <alignment horizontal="center" vertical="center" wrapText="1" readingOrder="1"/>
    </xf>
    <xf numFmtId="164" fontId="36" fillId="3" borderId="18" xfId="5" applyNumberFormat="1" applyFont="1" applyFill="1" applyBorder="1" applyAlignment="1">
      <alignment horizontal="center" vertical="top" wrapText="1" readingOrder="1"/>
    </xf>
    <xf numFmtId="164" fontId="36" fillId="3" borderId="19" xfId="5" applyNumberFormat="1" applyFont="1" applyFill="1" applyBorder="1" applyAlignment="1">
      <alignment horizontal="center" vertical="center" wrapText="1" readingOrder="1"/>
    </xf>
    <xf numFmtId="164" fontId="36" fillId="3" borderId="22" xfId="5" applyNumberFormat="1" applyFont="1" applyFill="1" applyBorder="1" applyAlignment="1">
      <alignment horizontal="center" vertical="center" wrapText="1" readingOrder="1"/>
    </xf>
    <xf numFmtId="0" fontId="2" fillId="2" borderId="0" xfId="5" applyFont="1" applyFill="1" applyBorder="1" applyAlignment="1">
      <alignment horizontal="center" vertical="top" wrapText="1" readingOrder="1"/>
    </xf>
    <xf numFmtId="0" fontId="2" fillId="2" borderId="0" xfId="5" applyFont="1" applyFill="1" applyBorder="1" applyAlignment="1">
      <alignment horizontal="center" vertical="top" wrapText="1"/>
    </xf>
    <xf numFmtId="0" fontId="3" fillId="2" borderId="0" xfId="196" applyNumberFormat="1" applyFont="1" applyFill="1" applyBorder="1" applyAlignment="1" applyProtection="1">
      <alignment horizontal="center"/>
    </xf>
    <xf numFmtId="0" fontId="2" fillId="2" borderId="0" xfId="5" applyFont="1" applyFill="1" applyBorder="1" applyAlignment="1">
      <alignment horizontal="center" vertical="top"/>
    </xf>
  </cellXfs>
  <cellStyles count="198">
    <cellStyle name="20% - Énfasis1 2" xfId="61"/>
    <cellStyle name="20% - Énfasis1 3" xfId="11"/>
    <cellStyle name="20% - Énfasis2 2" xfId="62"/>
    <cellStyle name="20% - Énfasis2 3" xfId="12"/>
    <cellStyle name="20% - Énfasis3 2" xfId="63"/>
    <cellStyle name="20% - Énfasis3 3" xfId="13"/>
    <cellStyle name="20% - Énfasis4 2" xfId="64"/>
    <cellStyle name="20% - Énfasis4 3" xfId="14"/>
    <cellStyle name="20% - Énfasis5 2" xfId="65"/>
    <cellStyle name="20% - Énfasis5 3" xfId="15"/>
    <cellStyle name="20% - Énfasis6 2" xfId="66"/>
    <cellStyle name="20% - Énfasis6 3" xfId="16"/>
    <cellStyle name="40% - Énfasis1 2" xfId="67"/>
    <cellStyle name="40% - Énfasis1 3" xfId="17"/>
    <cellStyle name="40% - Énfasis2 2" xfId="68"/>
    <cellStyle name="40% - Énfasis2 3" xfId="18"/>
    <cellStyle name="40% - Énfasis3 2" xfId="69"/>
    <cellStyle name="40% - Énfasis3 3" xfId="19"/>
    <cellStyle name="40% - Énfasis4 2" xfId="70"/>
    <cellStyle name="40% - Énfasis4 3" xfId="20"/>
    <cellStyle name="40% - Énfasis5 2" xfId="71"/>
    <cellStyle name="40% - Énfasis5 3" xfId="21"/>
    <cellStyle name="40% - Énfasis6 2" xfId="72"/>
    <cellStyle name="40% - Énfasis6 3" xfId="22"/>
    <cellStyle name="60% - Énfasis1 2" xfId="73"/>
    <cellStyle name="60% - Énfasis1 3" xfId="23"/>
    <cellStyle name="60% - Énfasis2 2" xfId="74"/>
    <cellStyle name="60% - Énfasis2 3" xfId="24"/>
    <cellStyle name="60% - Énfasis3 2" xfId="75"/>
    <cellStyle name="60% - Énfasis3 3" xfId="25"/>
    <cellStyle name="60% - Énfasis4 2" xfId="76"/>
    <cellStyle name="60% - Énfasis4 3" xfId="26"/>
    <cellStyle name="60% - Énfasis5 2" xfId="77"/>
    <cellStyle name="60% - Énfasis5 3" xfId="27"/>
    <cellStyle name="60% - Énfasis6 2" xfId="78"/>
    <cellStyle name="60% - Énfasis6 3" xfId="28"/>
    <cellStyle name="Buena 2" xfId="79"/>
    <cellStyle name="Bueno 2" xfId="29"/>
    <cellStyle name="Cálculo 2" xfId="80"/>
    <cellStyle name="Cálculo 3" xfId="30"/>
    <cellStyle name="Cancel" xfId="81"/>
    <cellStyle name="Celda de comprobación 2" xfId="82"/>
    <cellStyle name="Celda de comprobación 3" xfId="31"/>
    <cellStyle name="Celda vinculada 2" xfId="83"/>
    <cellStyle name="Celda vinculada 3" xfId="32"/>
    <cellStyle name="ENCABEZADO" xfId="33"/>
    <cellStyle name="Encabezado 1 2" xfId="52"/>
    <cellStyle name="Encabezado 4 2" xfId="84"/>
    <cellStyle name="Encabezado 4 3" xfId="34"/>
    <cellStyle name="ENCABEZADO1" xfId="35"/>
    <cellStyle name="Énfasis1 2" xfId="85"/>
    <cellStyle name="Énfasis1 3" xfId="36"/>
    <cellStyle name="Énfasis2 2" xfId="86"/>
    <cellStyle name="Énfasis2 3" xfId="37"/>
    <cellStyle name="Énfasis3 2" xfId="87"/>
    <cellStyle name="Énfasis3 3" xfId="38"/>
    <cellStyle name="Énfasis4 2" xfId="88"/>
    <cellStyle name="Énfasis4 3" xfId="39"/>
    <cellStyle name="Énfasis5 2" xfId="89"/>
    <cellStyle name="Énfasis5 3" xfId="40"/>
    <cellStyle name="Énfasis6 2" xfId="90"/>
    <cellStyle name="Énfasis6 3" xfId="41"/>
    <cellStyle name="Entrada 2" xfId="91"/>
    <cellStyle name="Entrada 3" xfId="42"/>
    <cellStyle name="Euro" xfId="43"/>
    <cellStyle name="Euro 2" xfId="92"/>
    <cellStyle name="Euro 3" xfId="93"/>
    <cellStyle name="Euro 4" xfId="94"/>
    <cellStyle name="Incorrecto 2" xfId="95"/>
    <cellStyle name="Incorrecto 3" xfId="44"/>
    <cellStyle name="Millares [0] 2" xfId="96"/>
    <cellStyle name="Millares [0] 3" xfId="97"/>
    <cellStyle name="Millares 10" xfId="98"/>
    <cellStyle name="Millares 11" xfId="99"/>
    <cellStyle name="Millares 12" xfId="100"/>
    <cellStyle name="Millares 13" xfId="101"/>
    <cellStyle name="Millares 14" xfId="102"/>
    <cellStyle name="Millares 14 2" xfId="103"/>
    <cellStyle name="Millares 15" xfId="104"/>
    <cellStyle name="Millares 16" xfId="105"/>
    <cellStyle name="Millares 17" xfId="106"/>
    <cellStyle name="Millares 18" xfId="184"/>
    <cellStyle name="Millares 2" xfId="107"/>
    <cellStyle name="Millares 2 2" xfId="108"/>
    <cellStyle name="Millares 2 3" xfId="109"/>
    <cellStyle name="Millares 3" xfId="110"/>
    <cellStyle name="Millares 3 2" xfId="111"/>
    <cellStyle name="Millares 3 3" xfId="112"/>
    <cellStyle name="Millares 4" xfId="113"/>
    <cellStyle name="Millares 5" xfId="114"/>
    <cellStyle name="Millares 6" xfId="115"/>
    <cellStyle name="Millares 7" xfId="116"/>
    <cellStyle name="Millares 8" xfId="117"/>
    <cellStyle name="Millares 9" xfId="118"/>
    <cellStyle name="Moneda 2" xfId="119"/>
    <cellStyle name="Moneda 2 2" xfId="120"/>
    <cellStyle name="Neutral 2" xfId="121"/>
    <cellStyle name="Neutral 3" xfId="45"/>
    <cellStyle name="Normal" xfId="0" builtinId="0"/>
    <cellStyle name="Normal 10" xfId="122"/>
    <cellStyle name="Normal 10 2" xfId="123"/>
    <cellStyle name="Normal 11" xfId="124"/>
    <cellStyle name="Normal 12" xfId="125"/>
    <cellStyle name="Normal 12 2" xfId="188"/>
    <cellStyle name="Normal 12 2 2" xfId="187"/>
    <cellStyle name="Normal 12 3" xfId="189"/>
    <cellStyle name="Normal 12 3 2" xfId="190"/>
    <cellStyle name="Normal 12 3 2 2" xfId="197"/>
    <cellStyle name="Normal 12 3 3" xfId="191"/>
    <cellStyle name="Normal 12 3 4" xfId="192"/>
    <cellStyle name="Normal 12 3 5" xfId="193"/>
    <cellStyle name="Normal 12 3 6" xfId="194"/>
    <cellStyle name="Normal 12 3 7" xfId="195"/>
    <cellStyle name="Normal 13" xfId="126"/>
    <cellStyle name="Normal 13 2" xfId="127"/>
    <cellStyle name="Normal 14" xfId="128"/>
    <cellStyle name="Normal 15" xfId="158"/>
    <cellStyle name="Normal 16" xfId="162"/>
    <cellStyle name="Normal 16 2" xfId="4"/>
    <cellStyle name="Normal 17" xfId="5"/>
    <cellStyle name="Normal 18" xfId="6"/>
    <cellStyle name="Normal 18 2" xfId="196"/>
    <cellStyle name="Normal 19" xfId="129"/>
    <cellStyle name="Normal 2" xfId="46"/>
    <cellStyle name="Normal 2 2" xfId="2"/>
    <cellStyle name="Normal 2 2 2" xfId="170"/>
    <cellStyle name="Normal 2 3" xfId="130"/>
    <cellStyle name="Normal 2 4" xfId="1"/>
    <cellStyle name="Normal 2 5" xfId="3"/>
    <cellStyle name="Normal 20" xfId="9"/>
    <cellStyle name="Normal 20 2" xfId="159"/>
    <cellStyle name="Normal 21" xfId="10"/>
    <cellStyle name="Normal 3" xfId="56"/>
    <cellStyle name="Normal 3 2" xfId="57"/>
    <cellStyle name="Normal 3 2 2" xfId="58"/>
    <cellStyle name="Normal 3 2 2 2" xfId="155"/>
    <cellStyle name="Normal 3 2 2 2 2" xfId="166"/>
    <cellStyle name="Normal 3 2 2 2 3" xfId="168"/>
    <cellStyle name="Normal 3 2 2 3" xfId="171"/>
    <cellStyle name="Normal 3 2 2 3 2" xfId="183"/>
    <cellStyle name="Normal 3 3" xfId="160"/>
    <cellStyle name="Normal 3_1. Ingreso Público" xfId="8"/>
    <cellStyle name="Normal 4" xfId="59"/>
    <cellStyle name="Normal 4 2" xfId="131"/>
    <cellStyle name="Normal 4 2 3" xfId="164"/>
    <cellStyle name="Normal 4 4" xfId="157"/>
    <cellStyle name="Normal 4 4 2" xfId="165"/>
    <cellStyle name="Normal 4 4 2 2" xfId="169"/>
    <cellStyle name="Normal 4 4 2 4" xfId="172"/>
    <cellStyle name="Normal 4 4 2 4 2" xfId="173"/>
    <cellStyle name="Normal 4 4 3" xfId="167"/>
    <cellStyle name="Normal 4 4 4" xfId="7"/>
    <cellStyle name="Normal 5" xfId="60"/>
    <cellStyle name="Normal 5 2" xfId="132"/>
    <cellStyle name="Normal 5 2 2" xfId="133"/>
    <cellStyle name="Normal 5 3" xfId="154"/>
    <cellStyle name="Normal 5 3 2" xfId="156"/>
    <cellStyle name="Normal 5 3 2 2" xfId="174"/>
    <cellStyle name="Normal 5 3 2 2 2" xfId="175"/>
    <cellStyle name="Normal 5 3 2 2 3" xfId="182"/>
    <cellStyle name="Normal 5 3 3" xfId="176"/>
    <cellStyle name="Normal 5 3 3 2" xfId="177"/>
    <cellStyle name="Normal 6" xfId="134"/>
    <cellStyle name="Normal 6 2" xfId="135"/>
    <cellStyle name="Normal 6 2 2" xfId="161"/>
    <cellStyle name="Normal 6 2 2 2" xfId="163"/>
    <cellStyle name="Normal 6 2 2 2 2" xfId="178"/>
    <cellStyle name="Normal 6 2 2 2 2 2" xfId="179"/>
    <cellStyle name="Normal 6 2 2 2 2 2 2" xfId="186"/>
    <cellStyle name="Normal 6 2 2 6" xfId="180"/>
    <cellStyle name="Normal 6 2 2 6 2" xfId="181"/>
    <cellStyle name="Normal 6 2 2 6 2 2" xfId="185"/>
    <cellStyle name="Normal 7" xfId="136"/>
    <cellStyle name="Normal 7 2" xfId="137"/>
    <cellStyle name="Normal 8" xfId="138"/>
    <cellStyle name="Normal 9" xfId="139"/>
    <cellStyle name="Notas 2" xfId="140"/>
    <cellStyle name="Notas 3" xfId="141"/>
    <cellStyle name="Notas 4" xfId="47"/>
    <cellStyle name="Porcentaje 2" xfId="142"/>
    <cellStyle name="Porcentaje 3" xfId="143"/>
    <cellStyle name="Porcentual 2" xfId="144"/>
    <cellStyle name="Porcentual 2 2" xfId="145"/>
    <cellStyle name="Salida 2" xfId="146"/>
    <cellStyle name="Salida 3" xfId="48"/>
    <cellStyle name="Texto de advertencia 2" xfId="147"/>
    <cellStyle name="Texto de advertencia 3" xfId="49"/>
    <cellStyle name="Texto explicativo 2" xfId="148"/>
    <cellStyle name="Texto explicativo 3" xfId="50"/>
    <cellStyle name="Título 1 2" xfId="149"/>
    <cellStyle name="Título 2 2" xfId="150"/>
    <cellStyle name="Título 2 3" xfId="53"/>
    <cellStyle name="Título 3 2" xfId="151"/>
    <cellStyle name="Título 3 3" xfId="54"/>
    <cellStyle name="Título 4" xfId="152"/>
    <cellStyle name="Título 5" xfId="51"/>
    <cellStyle name="Total 2" xfId="153"/>
    <cellStyle name="Total 3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abSelected="1" workbookViewId="0">
      <selection activeCell="G10" sqref="G10"/>
    </sheetView>
  </sheetViews>
  <sheetFormatPr baseColWidth="10" defaultRowHeight="12.75" x14ac:dyDescent="0.2"/>
  <cols>
    <col min="1" max="1" width="2.140625" style="16" customWidth="1"/>
    <col min="2" max="2" width="3.28515625" style="16" customWidth="1"/>
    <col min="3" max="3" width="39.28515625" style="16" customWidth="1"/>
    <col min="4" max="9" width="16.7109375" style="17" customWidth="1"/>
    <col min="10" max="16384" width="11.42578125" style="1"/>
  </cols>
  <sheetData>
    <row r="1" spans="1:9" s="2" customFormat="1" ht="12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s="2" customFormat="1" ht="12.7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9" s="2" customFormat="1" ht="12.75" customHeight="1" x14ac:dyDescent="0.25">
      <c r="A3" s="37" t="s">
        <v>11</v>
      </c>
      <c r="B3" s="37"/>
      <c r="C3" s="37"/>
      <c r="D3" s="37"/>
      <c r="E3" s="37"/>
      <c r="F3" s="37"/>
      <c r="G3" s="37"/>
      <c r="H3" s="37"/>
      <c r="I3" s="37"/>
    </row>
    <row r="4" spans="1:9" s="2" customFormat="1" ht="12.75" customHeight="1" x14ac:dyDescent="0.25">
      <c r="A4" s="36" t="s">
        <v>48</v>
      </c>
      <c r="B4" s="36"/>
      <c r="C4" s="36"/>
      <c r="D4" s="36"/>
      <c r="E4" s="36"/>
      <c r="F4" s="36"/>
      <c r="G4" s="36"/>
      <c r="H4" s="36"/>
      <c r="I4" s="36"/>
    </row>
    <row r="5" spans="1:9" s="2" customFormat="1" ht="12.75" customHeight="1" x14ac:dyDescent="0.2">
      <c r="A5" s="38" t="s">
        <v>10</v>
      </c>
      <c r="B5" s="38"/>
      <c r="C5" s="38"/>
      <c r="D5" s="38"/>
      <c r="E5" s="38"/>
      <c r="F5" s="38"/>
      <c r="G5" s="38"/>
      <c r="H5" s="38"/>
      <c r="I5" s="38"/>
    </row>
    <row r="6" spans="1:9" s="2" customFormat="1" ht="12.75" customHeight="1" x14ac:dyDescent="0.2">
      <c r="A6" s="38" t="s">
        <v>2</v>
      </c>
      <c r="B6" s="38"/>
      <c r="C6" s="38"/>
      <c r="D6" s="38"/>
      <c r="E6" s="38"/>
      <c r="F6" s="38"/>
      <c r="G6" s="38"/>
      <c r="H6" s="38"/>
      <c r="I6" s="38"/>
    </row>
    <row r="7" spans="1:9" s="2" customFormat="1" ht="12.75" customHeight="1" x14ac:dyDescent="0.25">
      <c r="A7" s="29" t="s">
        <v>4</v>
      </c>
      <c r="B7" s="30"/>
      <c r="C7" s="30"/>
      <c r="D7" s="33" t="s">
        <v>12</v>
      </c>
      <c r="E7" s="33"/>
      <c r="F7" s="33"/>
      <c r="G7" s="33"/>
      <c r="H7" s="33"/>
      <c r="I7" s="34" t="s">
        <v>13</v>
      </c>
    </row>
    <row r="8" spans="1:9" s="2" customFormat="1" ht="25.5" customHeight="1" x14ac:dyDescent="0.25">
      <c r="A8" s="31"/>
      <c r="B8" s="32"/>
      <c r="C8" s="32"/>
      <c r="D8" s="3" t="s">
        <v>6</v>
      </c>
      <c r="E8" s="4" t="s">
        <v>8</v>
      </c>
      <c r="F8" s="4" t="s">
        <v>9</v>
      </c>
      <c r="G8" s="4" t="s">
        <v>5</v>
      </c>
      <c r="H8" s="3" t="s">
        <v>7</v>
      </c>
      <c r="I8" s="35"/>
    </row>
    <row r="9" spans="1:9" s="5" customFormat="1" ht="4.5" customHeight="1" x14ac:dyDescent="0.25">
      <c r="D9" s="8"/>
      <c r="E9" s="8"/>
      <c r="F9" s="8"/>
      <c r="G9" s="8"/>
      <c r="H9" s="8"/>
      <c r="I9" s="8"/>
    </row>
    <row r="10" spans="1:9" s="5" customFormat="1" ht="12.75" customHeight="1" x14ac:dyDescent="0.25">
      <c r="A10" s="28" t="s">
        <v>49</v>
      </c>
      <c r="B10" s="28"/>
      <c r="C10" s="28"/>
      <c r="D10" s="9">
        <f>SUM(D12,D23,D33,D45)</f>
        <v>32882700231</v>
      </c>
      <c r="E10" s="9">
        <f t="shared" ref="E10:I10" si="0">SUM(E12,E23,E33,E45)</f>
        <v>-457352581</v>
      </c>
      <c r="F10" s="9">
        <f>SUM(F12,F23,F33,F45)</f>
        <v>32425347650</v>
      </c>
      <c r="G10" s="9">
        <f t="shared" si="0"/>
        <v>6533194715</v>
      </c>
      <c r="H10" s="9">
        <f t="shared" si="0"/>
        <v>6369387600</v>
      </c>
      <c r="I10" s="9">
        <f t="shared" si="0"/>
        <v>25892152935</v>
      </c>
    </row>
    <row r="11" spans="1:9" s="5" customFormat="1" ht="3" customHeight="1" x14ac:dyDescent="0.25">
      <c r="D11" s="8"/>
      <c r="E11" s="8"/>
      <c r="F11" s="8"/>
      <c r="G11" s="8"/>
      <c r="H11" s="8"/>
      <c r="I11" s="8"/>
    </row>
    <row r="12" spans="1:9" s="5" customFormat="1" ht="12.75" customHeight="1" x14ac:dyDescent="0.25">
      <c r="A12" s="18" t="s">
        <v>14</v>
      </c>
      <c r="B12" s="26" t="s">
        <v>50</v>
      </c>
      <c r="C12" s="26"/>
      <c r="D12" s="7">
        <f>SUM(D14:D21)</f>
        <v>10110371645</v>
      </c>
      <c r="E12" s="7">
        <f t="shared" ref="E12:I12" si="1">SUM(E14:E21)</f>
        <v>-7515446</v>
      </c>
      <c r="F12" s="7">
        <f t="shared" si="1"/>
        <v>10102856199</v>
      </c>
      <c r="G12" s="7">
        <f t="shared" si="1"/>
        <v>1531687640</v>
      </c>
      <c r="H12" s="7">
        <f t="shared" si="1"/>
        <v>1434931000</v>
      </c>
      <c r="I12" s="7">
        <f t="shared" si="1"/>
        <v>8571168559</v>
      </c>
    </row>
    <row r="13" spans="1:9" s="5" customFormat="1" ht="3" customHeight="1" x14ac:dyDescent="0.25">
      <c r="D13" s="8"/>
      <c r="E13" s="8"/>
      <c r="F13" s="8"/>
      <c r="G13" s="8"/>
      <c r="H13" s="8"/>
      <c r="I13" s="8"/>
    </row>
    <row r="14" spans="1:9" s="5" customFormat="1" ht="12.75" customHeight="1" x14ac:dyDescent="0.25">
      <c r="B14" s="6" t="s">
        <v>15</v>
      </c>
      <c r="C14" s="19" t="s">
        <v>51</v>
      </c>
      <c r="D14" s="7">
        <v>500296532</v>
      </c>
      <c r="E14" s="7">
        <v>209400</v>
      </c>
      <c r="F14" s="7">
        <f>D14+E14</f>
        <v>500505932</v>
      </c>
      <c r="G14" s="8">
        <v>98612678</v>
      </c>
      <c r="H14" s="7">
        <v>93672242</v>
      </c>
      <c r="I14" s="7">
        <f>F14-G14</f>
        <v>401893254</v>
      </c>
    </row>
    <row r="15" spans="1:9" s="5" customFormat="1" ht="12.75" customHeight="1" x14ac:dyDescent="0.25">
      <c r="B15" s="6" t="s">
        <v>16</v>
      </c>
      <c r="C15" s="19" t="s">
        <v>52</v>
      </c>
      <c r="D15" s="7">
        <v>2673436954</v>
      </c>
      <c r="E15" s="7">
        <v>214351099</v>
      </c>
      <c r="F15" s="7">
        <f t="shared" ref="F15:F21" si="2">D15+E15</f>
        <v>2887788053</v>
      </c>
      <c r="G15" s="8">
        <v>444068562</v>
      </c>
      <c r="H15" s="7">
        <v>422092055</v>
      </c>
      <c r="I15" s="7">
        <f t="shared" ref="I15:I21" si="3">F15-G15</f>
        <v>2443719491</v>
      </c>
    </row>
    <row r="16" spans="1:9" s="5" customFormat="1" ht="12.75" customHeight="1" x14ac:dyDescent="0.25">
      <c r="B16" s="6" t="s">
        <v>17</v>
      </c>
      <c r="C16" s="19" t="s">
        <v>53</v>
      </c>
      <c r="D16" s="7">
        <v>1339414357</v>
      </c>
      <c r="E16" s="7">
        <v>12322484</v>
      </c>
      <c r="F16" s="7">
        <f t="shared" si="2"/>
        <v>1351736841</v>
      </c>
      <c r="G16" s="8">
        <v>296411020</v>
      </c>
      <c r="H16" s="7">
        <v>282448761</v>
      </c>
      <c r="I16" s="7">
        <f t="shared" si="3"/>
        <v>1055325821</v>
      </c>
    </row>
    <row r="17" spans="1:9" s="5" customFormat="1" ht="12.75" customHeight="1" x14ac:dyDescent="0.25">
      <c r="B17" s="6" t="s">
        <v>18</v>
      </c>
      <c r="C17" s="19" t="s">
        <v>54</v>
      </c>
      <c r="D17" s="7">
        <v>0</v>
      </c>
      <c r="E17" s="7">
        <v>0</v>
      </c>
      <c r="F17" s="7">
        <f t="shared" si="2"/>
        <v>0</v>
      </c>
      <c r="G17" s="8">
        <v>0</v>
      </c>
      <c r="H17" s="7">
        <v>0</v>
      </c>
      <c r="I17" s="7">
        <f t="shared" si="3"/>
        <v>0</v>
      </c>
    </row>
    <row r="18" spans="1:9" s="5" customFormat="1" ht="12.75" customHeight="1" x14ac:dyDescent="0.25">
      <c r="B18" s="6" t="s">
        <v>19</v>
      </c>
      <c r="C18" s="19" t="s">
        <v>55</v>
      </c>
      <c r="D18" s="7">
        <v>2585623321</v>
      </c>
      <c r="E18" s="7">
        <v>-374315243</v>
      </c>
      <c r="F18" s="7">
        <f t="shared" si="2"/>
        <v>2211308078</v>
      </c>
      <c r="G18" s="8">
        <v>225494528</v>
      </c>
      <c r="H18" s="7">
        <v>173656537</v>
      </c>
      <c r="I18" s="7">
        <f t="shared" si="3"/>
        <v>1985813550</v>
      </c>
    </row>
    <row r="19" spans="1:9" s="5" customFormat="1" ht="12.75" customHeight="1" x14ac:dyDescent="0.25">
      <c r="B19" s="6" t="s">
        <v>20</v>
      </c>
      <c r="C19" s="19" t="s">
        <v>56</v>
      </c>
      <c r="D19" s="7">
        <v>0</v>
      </c>
      <c r="E19" s="7">
        <v>0</v>
      </c>
      <c r="F19" s="7">
        <f t="shared" si="2"/>
        <v>0</v>
      </c>
      <c r="G19" s="8">
        <v>0</v>
      </c>
      <c r="H19" s="7">
        <v>0</v>
      </c>
      <c r="I19" s="7">
        <f t="shared" si="3"/>
        <v>0</v>
      </c>
    </row>
    <row r="20" spans="1:9" s="5" customFormat="1" ht="25.5" customHeight="1" x14ac:dyDescent="0.25">
      <c r="B20" s="6" t="s">
        <v>21</v>
      </c>
      <c r="C20" s="19" t="s">
        <v>57</v>
      </c>
      <c r="D20" s="7">
        <v>2731401396</v>
      </c>
      <c r="E20" s="7">
        <v>152166378</v>
      </c>
      <c r="F20" s="7">
        <f t="shared" si="2"/>
        <v>2883567774</v>
      </c>
      <c r="G20" s="8">
        <v>436080274</v>
      </c>
      <c r="H20" s="7">
        <v>434071769</v>
      </c>
      <c r="I20" s="7">
        <f t="shared" si="3"/>
        <v>2447487500</v>
      </c>
    </row>
    <row r="21" spans="1:9" s="5" customFormat="1" ht="12.75" customHeight="1" x14ac:dyDescent="0.25">
      <c r="B21" s="6" t="s">
        <v>58</v>
      </c>
      <c r="C21" s="19" t="s">
        <v>40</v>
      </c>
      <c r="D21" s="7">
        <v>280199085</v>
      </c>
      <c r="E21" s="7">
        <v>-12249564</v>
      </c>
      <c r="F21" s="7">
        <f t="shared" si="2"/>
        <v>267949521</v>
      </c>
      <c r="G21" s="8">
        <v>31020578</v>
      </c>
      <c r="H21" s="7">
        <v>28989636</v>
      </c>
      <c r="I21" s="7">
        <f t="shared" si="3"/>
        <v>236928943</v>
      </c>
    </row>
    <row r="22" spans="1:9" s="5" customFormat="1" ht="4.5" customHeight="1" x14ac:dyDescent="0.25">
      <c r="D22" s="8"/>
      <c r="E22" s="8"/>
      <c r="F22" s="8"/>
      <c r="G22" s="8"/>
      <c r="H22" s="8"/>
      <c r="I22" s="8"/>
    </row>
    <row r="23" spans="1:9" s="5" customFormat="1" ht="12.75" customHeight="1" x14ac:dyDescent="0.25">
      <c r="A23" s="18" t="s">
        <v>22</v>
      </c>
      <c r="B23" s="26" t="s">
        <v>59</v>
      </c>
      <c r="C23" s="26"/>
      <c r="D23" s="7">
        <f>SUM(D25:D31)</f>
        <v>12556300614</v>
      </c>
      <c r="E23" s="7">
        <f t="shared" ref="E23:I23" si="4">SUM(E25:E31)</f>
        <v>-596492237</v>
      </c>
      <c r="F23" s="7">
        <f t="shared" si="4"/>
        <v>11959808377</v>
      </c>
      <c r="G23" s="7">
        <f t="shared" si="4"/>
        <v>2389322505</v>
      </c>
      <c r="H23" s="7">
        <f t="shared" si="4"/>
        <v>2350391244</v>
      </c>
      <c r="I23" s="7">
        <f t="shared" si="4"/>
        <v>9570485872</v>
      </c>
    </row>
    <row r="24" spans="1:9" s="5" customFormat="1" ht="3" customHeight="1" x14ac:dyDescent="0.25">
      <c r="D24" s="8"/>
      <c r="E24" s="8"/>
      <c r="F24" s="8"/>
      <c r="G24" s="8"/>
      <c r="H24" s="8"/>
      <c r="I24" s="8"/>
    </row>
    <row r="25" spans="1:9" s="5" customFormat="1" ht="12.75" customHeight="1" x14ac:dyDescent="0.25">
      <c r="B25" s="6" t="s">
        <v>23</v>
      </c>
      <c r="C25" s="19" t="s">
        <v>60</v>
      </c>
      <c r="D25" s="7">
        <v>193864780</v>
      </c>
      <c r="E25" s="7">
        <v>-452406</v>
      </c>
      <c r="F25" s="7">
        <f t="shared" ref="F25:F30" si="5">D25+E25</f>
        <v>193412374</v>
      </c>
      <c r="G25" s="8">
        <v>22627724</v>
      </c>
      <c r="H25" s="7">
        <v>22470083</v>
      </c>
      <c r="I25" s="7">
        <f t="shared" ref="I25:I30" si="6">F25-G25</f>
        <v>170784650</v>
      </c>
    </row>
    <row r="26" spans="1:9" s="5" customFormat="1" ht="12.75" customHeight="1" x14ac:dyDescent="0.25">
      <c r="B26" s="6" t="s">
        <v>24</v>
      </c>
      <c r="C26" s="19" t="s">
        <v>61</v>
      </c>
      <c r="D26" s="7">
        <v>267120680</v>
      </c>
      <c r="E26" s="7">
        <v>-407881</v>
      </c>
      <c r="F26" s="7">
        <f t="shared" si="5"/>
        <v>266712799</v>
      </c>
      <c r="G26" s="8">
        <v>42786522</v>
      </c>
      <c r="H26" s="7">
        <v>33718178</v>
      </c>
      <c r="I26" s="7">
        <f t="shared" si="6"/>
        <v>223926277</v>
      </c>
    </row>
    <row r="27" spans="1:9" s="5" customFormat="1" ht="12.75" customHeight="1" x14ac:dyDescent="0.25">
      <c r="B27" s="6" t="s">
        <v>25</v>
      </c>
      <c r="C27" s="19" t="s">
        <v>62</v>
      </c>
      <c r="D27" s="7">
        <v>720995781</v>
      </c>
      <c r="E27" s="7">
        <v>-715575110</v>
      </c>
      <c r="F27" s="7">
        <f t="shared" si="5"/>
        <v>5420671</v>
      </c>
      <c r="G27" s="8">
        <v>670014</v>
      </c>
      <c r="H27" s="7">
        <v>670014</v>
      </c>
      <c r="I27" s="7">
        <f t="shared" si="6"/>
        <v>4750657</v>
      </c>
    </row>
    <row r="28" spans="1:9" s="5" customFormat="1" ht="25.5" customHeight="1" x14ac:dyDescent="0.25">
      <c r="B28" s="6" t="s">
        <v>26</v>
      </c>
      <c r="C28" s="19" t="s">
        <v>63</v>
      </c>
      <c r="D28" s="7">
        <v>0</v>
      </c>
      <c r="E28" s="7">
        <v>0</v>
      </c>
      <c r="F28" s="7">
        <f t="shared" si="5"/>
        <v>0</v>
      </c>
      <c r="G28" s="8">
        <v>0</v>
      </c>
      <c r="H28" s="7">
        <v>0</v>
      </c>
      <c r="I28" s="7">
        <f t="shared" si="6"/>
        <v>0</v>
      </c>
    </row>
    <row r="29" spans="1:9" s="5" customFormat="1" ht="12.75" customHeight="1" x14ac:dyDescent="0.25">
      <c r="B29" s="6" t="s">
        <v>27</v>
      </c>
      <c r="C29" s="19" t="s">
        <v>64</v>
      </c>
      <c r="D29" s="7">
        <v>10799729617</v>
      </c>
      <c r="E29" s="7">
        <v>114045060</v>
      </c>
      <c r="F29" s="7">
        <f t="shared" si="5"/>
        <v>10913774677</v>
      </c>
      <c r="G29" s="8">
        <v>2261227400</v>
      </c>
      <c r="H29" s="7">
        <v>2238697566</v>
      </c>
      <c r="I29" s="7">
        <f t="shared" si="6"/>
        <v>8652547277</v>
      </c>
    </row>
    <row r="30" spans="1:9" s="5" customFormat="1" ht="12.75" customHeight="1" x14ac:dyDescent="0.25">
      <c r="B30" s="6" t="s">
        <v>28</v>
      </c>
      <c r="C30" s="19" t="s">
        <v>65</v>
      </c>
      <c r="D30" s="7">
        <v>574589756</v>
      </c>
      <c r="E30" s="7">
        <v>5898100</v>
      </c>
      <c r="F30" s="7">
        <f t="shared" si="5"/>
        <v>580487856</v>
      </c>
      <c r="G30" s="8">
        <v>62010845</v>
      </c>
      <c r="H30" s="7">
        <v>54835403</v>
      </c>
      <c r="I30" s="7">
        <f t="shared" si="6"/>
        <v>518477011</v>
      </c>
    </row>
    <row r="31" spans="1:9" s="5" customFormat="1" ht="12.75" customHeight="1" x14ac:dyDescent="0.25">
      <c r="B31" s="6" t="s">
        <v>29</v>
      </c>
      <c r="C31" s="19" t="s">
        <v>66</v>
      </c>
      <c r="D31" s="7">
        <v>0</v>
      </c>
      <c r="E31" s="7">
        <v>0</v>
      </c>
      <c r="F31" s="7">
        <v>0</v>
      </c>
      <c r="G31" s="8">
        <v>0</v>
      </c>
      <c r="H31" s="7">
        <v>0</v>
      </c>
      <c r="I31" s="7">
        <v>0</v>
      </c>
    </row>
    <row r="32" spans="1:9" s="5" customFormat="1" ht="4.5" customHeight="1" x14ac:dyDescent="0.25">
      <c r="D32" s="8"/>
      <c r="E32" s="8"/>
      <c r="F32" s="8"/>
      <c r="G32" s="8"/>
      <c r="H32" s="8"/>
      <c r="I32" s="8"/>
    </row>
    <row r="33" spans="1:9" s="5" customFormat="1" ht="12.75" customHeight="1" x14ac:dyDescent="0.25">
      <c r="A33" s="18" t="s">
        <v>30</v>
      </c>
      <c r="B33" s="26" t="s">
        <v>67</v>
      </c>
      <c r="C33" s="26"/>
      <c r="D33" s="7">
        <f>SUM(D35:D43)</f>
        <v>903677448</v>
      </c>
      <c r="E33" s="7">
        <f t="shared" ref="E33:I33" si="7">SUM(E35:E43)</f>
        <v>487298</v>
      </c>
      <c r="F33" s="7">
        <f t="shared" si="7"/>
        <v>904164746</v>
      </c>
      <c r="G33" s="7">
        <f t="shared" si="7"/>
        <v>74094493</v>
      </c>
      <c r="H33" s="7">
        <f t="shared" si="7"/>
        <v>70846723</v>
      </c>
      <c r="I33" s="7">
        <f t="shared" si="7"/>
        <v>830070253</v>
      </c>
    </row>
    <row r="34" spans="1:9" s="5" customFormat="1" ht="3" customHeight="1" x14ac:dyDescent="0.25">
      <c r="D34" s="8"/>
      <c r="E34" s="8"/>
      <c r="F34" s="8"/>
      <c r="G34" s="8"/>
      <c r="H34" s="8"/>
      <c r="I34" s="8"/>
    </row>
    <row r="35" spans="1:9" s="5" customFormat="1" ht="25.5" customHeight="1" x14ac:dyDescent="0.25">
      <c r="B35" s="6" t="s">
        <v>31</v>
      </c>
      <c r="C35" s="19" t="s">
        <v>68</v>
      </c>
      <c r="D35" s="7">
        <v>211359205</v>
      </c>
      <c r="E35" s="7">
        <v>483105</v>
      </c>
      <c r="F35" s="7">
        <f>D35+E35</f>
        <v>211842310</v>
      </c>
      <c r="G35" s="8">
        <v>18364909</v>
      </c>
      <c r="H35" s="7">
        <v>17278424</v>
      </c>
      <c r="I35" s="7">
        <f>F35-G35</f>
        <v>193477401</v>
      </c>
    </row>
    <row r="36" spans="1:9" s="5" customFormat="1" ht="12.75" customHeight="1" x14ac:dyDescent="0.25">
      <c r="B36" s="6" t="s">
        <v>32</v>
      </c>
      <c r="C36" s="19" t="s">
        <v>69</v>
      </c>
      <c r="D36" s="7">
        <v>310371590</v>
      </c>
      <c r="E36" s="7">
        <v>-315785</v>
      </c>
      <c r="F36" s="7">
        <f t="shared" ref="F36:F41" si="8">D36+E36</f>
        <v>310055805</v>
      </c>
      <c r="G36" s="8">
        <v>35772693</v>
      </c>
      <c r="H36" s="7">
        <v>34050761</v>
      </c>
      <c r="I36" s="7">
        <f t="shared" ref="I36:I41" si="9">F36-G36</f>
        <v>274283112</v>
      </c>
    </row>
    <row r="37" spans="1:9" s="5" customFormat="1" ht="12.75" customHeight="1" x14ac:dyDescent="0.25">
      <c r="B37" s="6" t="s">
        <v>33</v>
      </c>
      <c r="C37" s="19" t="s">
        <v>70</v>
      </c>
      <c r="D37" s="7">
        <v>0</v>
      </c>
      <c r="E37" s="7">
        <v>0</v>
      </c>
      <c r="F37" s="7">
        <f t="shared" si="8"/>
        <v>0</v>
      </c>
      <c r="G37" s="8">
        <v>0</v>
      </c>
      <c r="H37" s="7">
        <v>0</v>
      </c>
      <c r="I37" s="7">
        <f t="shared" si="9"/>
        <v>0</v>
      </c>
    </row>
    <row r="38" spans="1:9" s="5" customFormat="1" ht="12.75" customHeight="1" x14ac:dyDescent="0.25">
      <c r="B38" s="6" t="s">
        <v>34</v>
      </c>
      <c r="C38" s="19" t="s">
        <v>71</v>
      </c>
      <c r="D38" s="7">
        <v>0</v>
      </c>
      <c r="E38" s="7">
        <v>0</v>
      </c>
      <c r="F38" s="7">
        <f t="shared" si="8"/>
        <v>0</v>
      </c>
      <c r="G38" s="8">
        <v>0</v>
      </c>
      <c r="H38" s="7">
        <v>0</v>
      </c>
      <c r="I38" s="7">
        <f t="shared" si="9"/>
        <v>0</v>
      </c>
    </row>
    <row r="39" spans="1:9" s="5" customFormat="1" ht="12.75" customHeight="1" x14ac:dyDescent="0.25">
      <c r="B39" s="6" t="s">
        <v>35</v>
      </c>
      <c r="C39" s="19" t="s">
        <v>72</v>
      </c>
      <c r="D39" s="7">
        <v>265504036</v>
      </c>
      <c r="E39" s="7">
        <v>-217983</v>
      </c>
      <c r="F39" s="7">
        <f t="shared" si="8"/>
        <v>265286053</v>
      </c>
      <c r="G39" s="8">
        <v>8358371</v>
      </c>
      <c r="H39" s="7">
        <v>8295618</v>
      </c>
      <c r="I39" s="7">
        <f t="shared" si="9"/>
        <v>256927682</v>
      </c>
    </row>
    <row r="40" spans="1:9" s="5" customFormat="1" ht="12.75" customHeight="1" x14ac:dyDescent="0.25">
      <c r="B40" s="6" t="s">
        <v>36</v>
      </c>
      <c r="C40" s="19" t="s">
        <v>73</v>
      </c>
      <c r="D40" s="7">
        <v>0</v>
      </c>
      <c r="E40" s="7">
        <v>0</v>
      </c>
      <c r="F40" s="7">
        <f t="shared" si="8"/>
        <v>0</v>
      </c>
      <c r="G40" s="8">
        <v>0</v>
      </c>
      <c r="H40" s="7">
        <v>0</v>
      </c>
      <c r="I40" s="7">
        <f t="shared" si="9"/>
        <v>0</v>
      </c>
    </row>
    <row r="41" spans="1:9" s="5" customFormat="1" ht="12.75" customHeight="1" x14ac:dyDescent="0.25">
      <c r="B41" s="6" t="s">
        <v>37</v>
      </c>
      <c r="C41" s="19" t="s">
        <v>74</v>
      </c>
      <c r="D41" s="7">
        <v>116442617</v>
      </c>
      <c r="E41" s="7">
        <v>537961</v>
      </c>
      <c r="F41" s="7">
        <f t="shared" si="8"/>
        <v>116980578</v>
      </c>
      <c r="G41" s="8">
        <v>11598520</v>
      </c>
      <c r="H41" s="7">
        <v>11221920</v>
      </c>
      <c r="I41" s="7">
        <f t="shared" si="9"/>
        <v>105382058</v>
      </c>
    </row>
    <row r="42" spans="1:9" s="5" customFormat="1" ht="12.75" customHeight="1" x14ac:dyDescent="0.25">
      <c r="B42" s="6" t="s">
        <v>38</v>
      </c>
      <c r="C42" s="19" t="s">
        <v>75</v>
      </c>
      <c r="D42" s="7">
        <v>0</v>
      </c>
      <c r="E42" s="7">
        <v>0</v>
      </c>
      <c r="F42" s="7">
        <v>0</v>
      </c>
      <c r="G42" s="8">
        <v>0</v>
      </c>
      <c r="H42" s="7">
        <v>0</v>
      </c>
      <c r="I42" s="7">
        <v>0</v>
      </c>
    </row>
    <row r="43" spans="1:9" s="5" customFormat="1" ht="12.75" customHeight="1" x14ac:dyDescent="0.25">
      <c r="B43" s="6" t="s">
        <v>39</v>
      </c>
      <c r="C43" s="19" t="s">
        <v>76</v>
      </c>
      <c r="D43" s="7">
        <v>0</v>
      </c>
      <c r="E43" s="7">
        <v>0</v>
      </c>
      <c r="F43" s="7">
        <v>0</v>
      </c>
      <c r="G43" s="8">
        <v>0</v>
      </c>
      <c r="H43" s="7">
        <v>0</v>
      </c>
      <c r="I43" s="7">
        <v>0</v>
      </c>
    </row>
    <row r="44" spans="1:9" s="5" customFormat="1" ht="4.5" customHeight="1" x14ac:dyDescent="0.25">
      <c r="D44" s="8"/>
      <c r="E44" s="8"/>
      <c r="F44" s="8"/>
      <c r="G44" s="8"/>
      <c r="H44" s="8"/>
      <c r="I44" s="8"/>
    </row>
    <row r="45" spans="1:9" s="5" customFormat="1" ht="12.75" customHeight="1" x14ac:dyDescent="0.25">
      <c r="A45" s="18" t="s">
        <v>41</v>
      </c>
      <c r="B45" s="26" t="s">
        <v>77</v>
      </c>
      <c r="C45" s="26"/>
      <c r="D45" s="7">
        <f>SUM(D47:D50)</f>
        <v>9312350524</v>
      </c>
      <c r="E45" s="7">
        <f t="shared" ref="E45:I45" si="10">SUM(E47:E50)</f>
        <v>146167804</v>
      </c>
      <c r="F45" s="7">
        <f t="shared" si="10"/>
        <v>9458518328</v>
      </c>
      <c r="G45" s="7">
        <f t="shared" si="10"/>
        <v>2538090077</v>
      </c>
      <c r="H45" s="7">
        <f t="shared" si="10"/>
        <v>2513218633</v>
      </c>
      <c r="I45" s="7">
        <f t="shared" si="10"/>
        <v>6920428251</v>
      </c>
    </row>
    <row r="46" spans="1:9" s="5" customFormat="1" ht="3" customHeight="1" x14ac:dyDescent="0.25">
      <c r="D46" s="8"/>
      <c r="E46" s="8"/>
      <c r="F46" s="8"/>
      <c r="G46" s="8"/>
      <c r="H46" s="8"/>
      <c r="I46" s="8"/>
    </row>
    <row r="47" spans="1:9" s="5" customFormat="1" ht="25.5" customHeight="1" x14ac:dyDescent="0.25">
      <c r="B47" s="6" t="s">
        <v>42</v>
      </c>
      <c r="C47" s="19" t="s">
        <v>78</v>
      </c>
      <c r="D47" s="7">
        <v>1999703033</v>
      </c>
      <c r="E47" s="7">
        <v>122071264</v>
      </c>
      <c r="F47" s="7">
        <f t="shared" ref="F47:F50" si="11">D47+E47</f>
        <v>2121774297</v>
      </c>
      <c r="G47" s="8">
        <v>564393397</v>
      </c>
      <c r="H47" s="7">
        <v>564393397</v>
      </c>
      <c r="I47" s="7">
        <f t="shared" ref="I47:I50" si="12">F47-G47</f>
        <v>1557380900</v>
      </c>
    </row>
    <row r="48" spans="1:9" s="5" customFormat="1" ht="25.5" customHeight="1" x14ac:dyDescent="0.25">
      <c r="B48" s="6" t="s">
        <v>43</v>
      </c>
      <c r="C48" s="19" t="s">
        <v>79</v>
      </c>
      <c r="D48" s="7">
        <v>7288204167</v>
      </c>
      <c r="E48" s="7">
        <v>23038070</v>
      </c>
      <c r="F48" s="7">
        <f t="shared" si="11"/>
        <v>7311242237</v>
      </c>
      <c r="G48" s="8">
        <v>1973678870</v>
      </c>
      <c r="H48" s="7">
        <v>1948807426</v>
      </c>
      <c r="I48" s="7">
        <f t="shared" si="12"/>
        <v>5337563367</v>
      </c>
    </row>
    <row r="49" spans="1:9" s="5" customFormat="1" ht="12.75" customHeight="1" x14ac:dyDescent="0.25">
      <c r="B49" s="6" t="s">
        <v>44</v>
      </c>
      <c r="C49" s="19" t="s">
        <v>80</v>
      </c>
      <c r="D49" s="7">
        <v>0</v>
      </c>
      <c r="E49" s="7">
        <v>0</v>
      </c>
      <c r="F49" s="7">
        <v>0</v>
      </c>
      <c r="G49" s="8">
        <v>0</v>
      </c>
      <c r="H49" s="7">
        <v>0</v>
      </c>
      <c r="I49" s="7">
        <v>0</v>
      </c>
    </row>
    <row r="50" spans="1:9" s="5" customFormat="1" ht="12.75" customHeight="1" x14ac:dyDescent="0.25">
      <c r="B50" s="6" t="s">
        <v>45</v>
      </c>
      <c r="C50" s="19" t="s">
        <v>81</v>
      </c>
      <c r="D50" s="7">
        <v>24443324</v>
      </c>
      <c r="E50" s="7">
        <v>1058470</v>
      </c>
      <c r="F50" s="7">
        <f t="shared" si="11"/>
        <v>25501794</v>
      </c>
      <c r="G50" s="8">
        <v>17810</v>
      </c>
      <c r="H50" s="7">
        <v>17810</v>
      </c>
      <c r="I50" s="7">
        <f t="shared" si="12"/>
        <v>25483984</v>
      </c>
    </row>
    <row r="51" spans="1:9" s="5" customFormat="1" ht="6" customHeight="1" x14ac:dyDescent="0.25">
      <c r="B51" s="6"/>
      <c r="C51" s="6"/>
      <c r="D51" s="7"/>
      <c r="E51" s="7"/>
      <c r="F51" s="7"/>
      <c r="G51" s="8"/>
      <c r="H51" s="7"/>
      <c r="I51" s="7"/>
    </row>
    <row r="52" spans="1:9" s="5" customFormat="1" ht="12.75" customHeight="1" x14ac:dyDescent="0.25">
      <c r="A52" s="28" t="s">
        <v>46</v>
      </c>
      <c r="B52" s="28"/>
      <c r="C52" s="28"/>
      <c r="D52" s="9">
        <f>SUM(D54,D65,D75,D87)</f>
        <v>42565367393</v>
      </c>
      <c r="E52" s="9">
        <f t="shared" ref="E52:I52" si="13">SUM(E54,E65,E75,E87)</f>
        <v>100944777</v>
      </c>
      <c r="F52" s="9">
        <f t="shared" si="13"/>
        <v>42666312170</v>
      </c>
      <c r="G52" s="9">
        <f t="shared" si="13"/>
        <v>9548795057</v>
      </c>
      <c r="H52" s="9">
        <f t="shared" si="13"/>
        <v>9536391778</v>
      </c>
      <c r="I52" s="9">
        <f t="shared" si="13"/>
        <v>33117517113</v>
      </c>
    </row>
    <row r="53" spans="1:9" s="5" customFormat="1" ht="3" customHeight="1" x14ac:dyDescent="0.25">
      <c r="D53" s="8"/>
      <c r="E53" s="8"/>
      <c r="F53" s="8"/>
      <c r="G53" s="8"/>
      <c r="H53" s="8"/>
      <c r="I53" s="8"/>
    </row>
    <row r="54" spans="1:9" s="5" customFormat="1" ht="12.75" customHeight="1" x14ac:dyDescent="0.25">
      <c r="A54" s="18" t="s">
        <v>14</v>
      </c>
      <c r="B54" s="26" t="s">
        <v>50</v>
      </c>
      <c r="C54" s="26"/>
      <c r="D54" s="7">
        <f>SUM(D56:D63)</f>
        <v>160907453</v>
      </c>
      <c r="E54" s="7">
        <f>SUM(E56:E63)</f>
        <v>31721626</v>
      </c>
      <c r="F54" s="7">
        <f t="shared" ref="F54:I54" si="14">SUM(F56:F63)</f>
        <v>192629079</v>
      </c>
      <c r="G54" s="7">
        <f t="shared" si="14"/>
        <v>0</v>
      </c>
      <c r="H54" s="7">
        <f t="shared" si="14"/>
        <v>0</v>
      </c>
      <c r="I54" s="7">
        <f t="shared" si="14"/>
        <v>192629079</v>
      </c>
    </row>
    <row r="55" spans="1:9" s="5" customFormat="1" ht="3" customHeight="1" x14ac:dyDescent="0.25">
      <c r="D55" s="8"/>
      <c r="E55" s="8"/>
      <c r="F55" s="8"/>
      <c r="G55" s="8"/>
      <c r="H55" s="8"/>
      <c r="I55" s="8"/>
    </row>
    <row r="56" spans="1:9" s="5" customFormat="1" ht="12.75" customHeight="1" x14ac:dyDescent="0.25">
      <c r="B56" s="6" t="s">
        <v>15</v>
      </c>
      <c r="C56" s="19" t="s">
        <v>51</v>
      </c>
      <c r="D56" s="7">
        <v>0</v>
      </c>
      <c r="E56" s="7">
        <v>0</v>
      </c>
      <c r="F56" s="7">
        <f t="shared" ref="F56:F63" si="15">D56+E56</f>
        <v>0</v>
      </c>
      <c r="G56" s="8">
        <v>0</v>
      </c>
      <c r="H56" s="7">
        <v>0</v>
      </c>
      <c r="I56" s="7">
        <f t="shared" ref="I56:I63" si="16">F56-G56</f>
        <v>0</v>
      </c>
    </row>
    <row r="57" spans="1:9" s="5" customFormat="1" ht="12.75" customHeight="1" x14ac:dyDescent="0.25">
      <c r="B57" s="6" t="s">
        <v>16</v>
      </c>
      <c r="C57" s="19" t="s">
        <v>52</v>
      </c>
      <c r="D57" s="7">
        <v>97616826</v>
      </c>
      <c r="E57" s="7">
        <v>-3000000</v>
      </c>
      <c r="F57" s="7">
        <f t="shared" si="15"/>
        <v>94616826</v>
      </c>
      <c r="G57" s="8">
        <v>0</v>
      </c>
      <c r="H57" s="7">
        <v>0</v>
      </c>
      <c r="I57" s="7">
        <f t="shared" si="16"/>
        <v>94616826</v>
      </c>
    </row>
    <row r="58" spans="1:9" s="5" customFormat="1" ht="12.75" customHeight="1" x14ac:dyDescent="0.25">
      <c r="B58" s="6" t="s">
        <v>17</v>
      </c>
      <c r="C58" s="19" t="s">
        <v>53</v>
      </c>
      <c r="D58" s="7">
        <v>0</v>
      </c>
      <c r="E58" s="7">
        <v>0</v>
      </c>
      <c r="F58" s="7">
        <f t="shared" si="15"/>
        <v>0</v>
      </c>
      <c r="G58" s="8">
        <v>0</v>
      </c>
      <c r="H58" s="7">
        <v>0</v>
      </c>
      <c r="I58" s="7">
        <f t="shared" si="16"/>
        <v>0</v>
      </c>
    </row>
    <row r="59" spans="1:9" s="5" customFormat="1" ht="12.75" customHeight="1" x14ac:dyDescent="0.25">
      <c r="B59" s="6" t="s">
        <v>18</v>
      </c>
      <c r="C59" s="19" t="s">
        <v>54</v>
      </c>
      <c r="D59" s="7">
        <v>0</v>
      </c>
      <c r="E59" s="7">
        <v>0</v>
      </c>
      <c r="F59" s="7">
        <f t="shared" si="15"/>
        <v>0</v>
      </c>
      <c r="G59" s="8">
        <v>0</v>
      </c>
      <c r="H59" s="7">
        <v>0</v>
      </c>
      <c r="I59" s="7">
        <f t="shared" si="16"/>
        <v>0</v>
      </c>
    </row>
    <row r="60" spans="1:9" s="5" customFormat="1" ht="12.75" customHeight="1" x14ac:dyDescent="0.25">
      <c r="B60" s="6" t="s">
        <v>19</v>
      </c>
      <c r="C60" s="19" t="s">
        <v>55</v>
      </c>
      <c r="D60" s="7">
        <v>0</v>
      </c>
      <c r="E60" s="7">
        <v>30347003</v>
      </c>
      <c r="F60" s="7">
        <f t="shared" si="15"/>
        <v>30347003</v>
      </c>
      <c r="G60" s="8">
        <v>0</v>
      </c>
      <c r="H60" s="7">
        <v>0</v>
      </c>
      <c r="I60" s="7">
        <f t="shared" si="16"/>
        <v>30347003</v>
      </c>
    </row>
    <row r="61" spans="1:9" s="5" customFormat="1" ht="12.75" customHeight="1" x14ac:dyDescent="0.25">
      <c r="B61" s="6" t="s">
        <v>20</v>
      </c>
      <c r="C61" s="19" t="s">
        <v>56</v>
      </c>
      <c r="D61" s="7">
        <v>0</v>
      </c>
      <c r="E61" s="7">
        <v>0</v>
      </c>
      <c r="F61" s="7">
        <f t="shared" si="15"/>
        <v>0</v>
      </c>
      <c r="G61" s="8">
        <v>0</v>
      </c>
      <c r="H61" s="7">
        <v>0</v>
      </c>
      <c r="I61" s="7">
        <f t="shared" si="16"/>
        <v>0</v>
      </c>
    </row>
    <row r="62" spans="1:9" s="5" customFormat="1" ht="25.5" customHeight="1" x14ac:dyDescent="0.25">
      <c r="B62" s="6" t="s">
        <v>21</v>
      </c>
      <c r="C62" s="19" t="s">
        <v>57</v>
      </c>
      <c r="D62" s="7">
        <v>51633844</v>
      </c>
      <c r="E62" s="7">
        <v>4374623</v>
      </c>
      <c r="F62" s="7">
        <f t="shared" si="15"/>
        <v>56008467</v>
      </c>
      <c r="G62" s="8">
        <v>0</v>
      </c>
      <c r="H62" s="7">
        <v>0</v>
      </c>
      <c r="I62" s="7">
        <f t="shared" si="16"/>
        <v>56008467</v>
      </c>
    </row>
    <row r="63" spans="1:9" s="5" customFormat="1" ht="12.75" customHeight="1" x14ac:dyDescent="0.25">
      <c r="B63" s="6" t="s">
        <v>58</v>
      </c>
      <c r="C63" s="19" t="s">
        <v>40</v>
      </c>
      <c r="D63" s="7">
        <v>11656783</v>
      </c>
      <c r="E63" s="7">
        <v>0</v>
      </c>
      <c r="F63" s="7">
        <f t="shared" si="15"/>
        <v>11656783</v>
      </c>
      <c r="G63" s="8">
        <v>0</v>
      </c>
      <c r="H63" s="7">
        <v>0</v>
      </c>
      <c r="I63" s="7">
        <f t="shared" si="16"/>
        <v>11656783</v>
      </c>
    </row>
    <row r="64" spans="1:9" s="5" customFormat="1" ht="4.5" customHeight="1" x14ac:dyDescent="0.25">
      <c r="D64" s="8"/>
      <c r="E64" s="8"/>
      <c r="F64" s="8"/>
      <c r="G64" s="8"/>
      <c r="H64" s="8"/>
      <c r="I64" s="8"/>
    </row>
    <row r="65" spans="1:9" s="5" customFormat="1" ht="12.75" customHeight="1" x14ac:dyDescent="0.25">
      <c r="A65" s="18" t="s">
        <v>22</v>
      </c>
      <c r="B65" s="26" t="s">
        <v>59</v>
      </c>
      <c r="C65" s="26"/>
      <c r="D65" s="7">
        <f>SUM(D67:D73)</f>
        <v>24967750084</v>
      </c>
      <c r="E65" s="7">
        <f t="shared" ref="E65:I65" si="17">SUM(E67:E73)</f>
        <v>793465</v>
      </c>
      <c r="F65" s="7">
        <f t="shared" si="17"/>
        <v>24968543549</v>
      </c>
      <c r="G65" s="7">
        <f t="shared" si="17"/>
        <v>4695133256</v>
      </c>
      <c r="H65" s="7">
        <f t="shared" si="17"/>
        <v>4682729977</v>
      </c>
      <c r="I65" s="7">
        <f t="shared" si="17"/>
        <v>20273410293</v>
      </c>
    </row>
    <row r="66" spans="1:9" s="5" customFormat="1" ht="3" customHeight="1" x14ac:dyDescent="0.25">
      <c r="D66" s="8"/>
      <c r="E66" s="8"/>
      <c r="F66" s="8"/>
      <c r="G66" s="8"/>
      <c r="H66" s="8"/>
      <c r="I66" s="8"/>
    </row>
    <row r="67" spans="1:9" s="5" customFormat="1" ht="12.75" customHeight="1" x14ac:dyDescent="0.25">
      <c r="B67" s="6" t="s">
        <v>23</v>
      </c>
      <c r="C67" s="19" t="s">
        <v>60</v>
      </c>
      <c r="D67" s="7">
        <v>0</v>
      </c>
      <c r="E67" s="7">
        <v>0</v>
      </c>
      <c r="F67" s="7">
        <f t="shared" ref="F67:F72" si="18">D67+E67</f>
        <v>0</v>
      </c>
      <c r="G67" s="8">
        <v>0</v>
      </c>
      <c r="H67" s="8">
        <v>0</v>
      </c>
      <c r="I67" s="7">
        <f t="shared" ref="I67:I72" si="19">F67-G67</f>
        <v>0</v>
      </c>
    </row>
    <row r="68" spans="1:9" s="5" customFormat="1" ht="12.75" customHeight="1" x14ac:dyDescent="0.25">
      <c r="B68" s="6" t="s">
        <v>24</v>
      </c>
      <c r="C68" s="19" t="s">
        <v>61</v>
      </c>
      <c r="D68" s="7">
        <v>1072488078</v>
      </c>
      <c r="E68" s="7">
        <v>47179378</v>
      </c>
      <c r="F68" s="7">
        <f t="shared" si="18"/>
        <v>1119667456</v>
      </c>
      <c r="G68" s="8">
        <v>0</v>
      </c>
      <c r="H68" s="8">
        <v>0</v>
      </c>
      <c r="I68" s="7">
        <f t="shared" si="19"/>
        <v>1119667456</v>
      </c>
    </row>
    <row r="69" spans="1:9" s="5" customFormat="1" ht="12.75" customHeight="1" x14ac:dyDescent="0.25">
      <c r="B69" s="6" t="s">
        <v>25</v>
      </c>
      <c r="C69" s="19" t="s">
        <v>62</v>
      </c>
      <c r="D69" s="7">
        <v>10922720</v>
      </c>
      <c r="E69" s="7">
        <v>0</v>
      </c>
      <c r="F69" s="7">
        <f t="shared" si="18"/>
        <v>10922720</v>
      </c>
      <c r="G69" s="8">
        <v>0</v>
      </c>
      <c r="H69" s="8">
        <v>0</v>
      </c>
      <c r="I69" s="7">
        <f t="shared" si="19"/>
        <v>10922720</v>
      </c>
    </row>
    <row r="70" spans="1:9" s="5" customFormat="1" ht="25.5" customHeight="1" x14ac:dyDescent="0.25">
      <c r="B70" s="6" t="s">
        <v>26</v>
      </c>
      <c r="C70" s="19" t="s">
        <v>63</v>
      </c>
      <c r="D70" s="7">
        <v>281068767</v>
      </c>
      <c r="E70" s="7">
        <v>-28508264</v>
      </c>
      <c r="F70" s="7">
        <f t="shared" si="18"/>
        <v>252560503</v>
      </c>
      <c r="G70" s="8">
        <v>0</v>
      </c>
      <c r="H70" s="8">
        <v>0</v>
      </c>
      <c r="I70" s="7">
        <f t="shared" si="19"/>
        <v>252560503</v>
      </c>
    </row>
    <row r="71" spans="1:9" s="5" customFormat="1" ht="12.75" customHeight="1" x14ac:dyDescent="0.25">
      <c r="B71" s="6" t="s">
        <v>27</v>
      </c>
      <c r="C71" s="19" t="s">
        <v>64</v>
      </c>
      <c r="D71" s="7">
        <v>21976577880</v>
      </c>
      <c r="E71" s="7">
        <v>-26585559</v>
      </c>
      <c r="F71" s="7">
        <f t="shared" si="18"/>
        <v>21949992321</v>
      </c>
      <c r="G71" s="8">
        <v>4323993471</v>
      </c>
      <c r="H71" s="7">
        <v>4311590192</v>
      </c>
      <c r="I71" s="7">
        <f t="shared" si="19"/>
        <v>17625998850</v>
      </c>
    </row>
    <row r="72" spans="1:9" s="5" customFormat="1" ht="12.75" customHeight="1" x14ac:dyDescent="0.25">
      <c r="B72" s="6" t="s">
        <v>28</v>
      </c>
      <c r="C72" s="19" t="s">
        <v>65</v>
      </c>
      <c r="D72" s="7">
        <v>1626692639</v>
      </c>
      <c r="E72" s="7">
        <v>8707910</v>
      </c>
      <c r="F72" s="7">
        <f t="shared" si="18"/>
        <v>1635400549</v>
      </c>
      <c r="G72" s="8">
        <v>371139785</v>
      </c>
      <c r="H72" s="7">
        <v>371139785</v>
      </c>
      <c r="I72" s="7">
        <f t="shared" si="19"/>
        <v>1264260764</v>
      </c>
    </row>
    <row r="73" spans="1:9" s="5" customFormat="1" ht="12.75" customHeight="1" x14ac:dyDescent="0.25">
      <c r="B73" s="6" t="s">
        <v>29</v>
      </c>
      <c r="C73" s="19" t="s">
        <v>66</v>
      </c>
      <c r="D73" s="7">
        <v>0</v>
      </c>
      <c r="E73" s="7">
        <v>0</v>
      </c>
      <c r="F73" s="7">
        <v>0</v>
      </c>
      <c r="G73" s="8">
        <v>0</v>
      </c>
      <c r="H73" s="7">
        <v>0</v>
      </c>
      <c r="I73" s="7">
        <v>0</v>
      </c>
    </row>
    <row r="74" spans="1:9" s="5" customFormat="1" ht="4.5" customHeight="1" x14ac:dyDescent="0.25">
      <c r="D74" s="8"/>
      <c r="E74" s="8"/>
      <c r="F74" s="8"/>
      <c r="G74" s="8"/>
      <c r="H74" s="8"/>
      <c r="I74" s="8"/>
    </row>
    <row r="75" spans="1:9" s="5" customFormat="1" ht="12.75" customHeight="1" x14ac:dyDescent="0.25">
      <c r="A75" s="18" t="s">
        <v>30</v>
      </c>
      <c r="B75" s="26" t="s">
        <v>67</v>
      </c>
      <c r="C75" s="26"/>
      <c r="D75" s="7">
        <f>SUM(D77:D85)</f>
        <v>311496715</v>
      </c>
      <c r="E75" s="7">
        <f t="shared" ref="E75:I75" si="20">SUM(E77:E85)</f>
        <v>66621596</v>
      </c>
      <c r="F75" s="7">
        <f t="shared" si="20"/>
        <v>378118311</v>
      </c>
      <c r="G75" s="7">
        <f t="shared" si="20"/>
        <v>6286398</v>
      </c>
      <c r="H75" s="7">
        <f t="shared" si="20"/>
        <v>6286398</v>
      </c>
      <c r="I75" s="7">
        <f t="shared" si="20"/>
        <v>371831913</v>
      </c>
    </row>
    <row r="76" spans="1:9" s="5" customFormat="1" ht="3" customHeight="1" x14ac:dyDescent="0.25">
      <c r="D76" s="8"/>
      <c r="E76" s="8"/>
      <c r="F76" s="8"/>
      <c r="G76" s="8"/>
      <c r="H76" s="8"/>
      <c r="I76" s="8"/>
    </row>
    <row r="77" spans="1:9" s="5" customFormat="1" ht="25.5" customHeight="1" x14ac:dyDescent="0.25">
      <c r="A77" s="10"/>
      <c r="B77" s="11" t="s">
        <v>31</v>
      </c>
      <c r="C77" s="20" t="s">
        <v>68</v>
      </c>
      <c r="D77" s="12">
        <v>49024757</v>
      </c>
      <c r="E77" s="12">
        <v>0</v>
      </c>
      <c r="F77" s="12">
        <f t="shared" ref="F77:F85" si="21">D77+E77</f>
        <v>49024757</v>
      </c>
      <c r="G77" s="13">
        <v>0</v>
      </c>
      <c r="H77" s="12">
        <v>0</v>
      </c>
      <c r="I77" s="12">
        <f t="shared" ref="I77:I85" si="22">F77-G77</f>
        <v>49024757</v>
      </c>
    </row>
    <row r="78" spans="1:9" s="5" customFormat="1" ht="12.75" customHeight="1" x14ac:dyDescent="0.25">
      <c r="B78" s="6" t="s">
        <v>32</v>
      </c>
      <c r="C78" s="19" t="s">
        <v>69</v>
      </c>
      <c r="D78" s="7">
        <v>95500000</v>
      </c>
      <c r="E78" s="7">
        <v>0</v>
      </c>
      <c r="F78" s="7">
        <f t="shared" si="21"/>
        <v>95500000</v>
      </c>
      <c r="G78" s="8">
        <v>0</v>
      </c>
      <c r="H78" s="7">
        <v>0</v>
      </c>
      <c r="I78" s="7">
        <f t="shared" si="22"/>
        <v>95500000</v>
      </c>
    </row>
    <row r="79" spans="1:9" s="5" customFormat="1" ht="12.75" customHeight="1" x14ac:dyDescent="0.25">
      <c r="B79" s="6" t="s">
        <v>33</v>
      </c>
      <c r="C79" s="19" t="s">
        <v>70</v>
      </c>
      <c r="D79" s="7">
        <v>123342203</v>
      </c>
      <c r="E79" s="7">
        <v>64616090</v>
      </c>
      <c r="F79" s="7">
        <f t="shared" si="21"/>
        <v>187958293</v>
      </c>
      <c r="G79" s="8">
        <v>6286398</v>
      </c>
      <c r="H79" s="7">
        <v>6286398</v>
      </c>
      <c r="I79" s="7">
        <f t="shared" si="22"/>
        <v>181671895</v>
      </c>
    </row>
    <row r="80" spans="1:9" s="5" customFormat="1" ht="12.75" customHeight="1" x14ac:dyDescent="0.25">
      <c r="B80" s="6" t="s">
        <v>34</v>
      </c>
      <c r="C80" s="19" t="s">
        <v>71</v>
      </c>
      <c r="D80" s="7">
        <v>0</v>
      </c>
      <c r="E80" s="7">
        <v>0</v>
      </c>
      <c r="F80" s="7">
        <f t="shared" si="21"/>
        <v>0</v>
      </c>
      <c r="G80" s="8">
        <v>0</v>
      </c>
      <c r="H80" s="7">
        <v>0</v>
      </c>
      <c r="I80" s="7">
        <f t="shared" si="22"/>
        <v>0</v>
      </c>
    </row>
    <row r="81" spans="1:9" s="5" customFormat="1" ht="12.75" customHeight="1" x14ac:dyDescent="0.25">
      <c r="B81" s="6" t="s">
        <v>35</v>
      </c>
      <c r="C81" s="19" t="s">
        <v>72</v>
      </c>
      <c r="D81" s="7">
        <v>12429755</v>
      </c>
      <c r="E81" s="7">
        <v>2005506</v>
      </c>
      <c r="F81" s="7">
        <f t="shared" si="21"/>
        <v>14435261</v>
      </c>
      <c r="G81" s="8">
        <v>0</v>
      </c>
      <c r="H81" s="7">
        <v>0</v>
      </c>
      <c r="I81" s="7">
        <f t="shared" si="22"/>
        <v>14435261</v>
      </c>
    </row>
    <row r="82" spans="1:9" s="5" customFormat="1" ht="12.75" customHeight="1" x14ac:dyDescent="0.25">
      <c r="B82" s="6" t="s">
        <v>36</v>
      </c>
      <c r="C82" s="19" t="s">
        <v>73</v>
      </c>
      <c r="D82" s="7">
        <v>0</v>
      </c>
      <c r="E82" s="7">
        <v>0</v>
      </c>
      <c r="F82" s="7">
        <f t="shared" si="21"/>
        <v>0</v>
      </c>
      <c r="G82" s="8">
        <v>0</v>
      </c>
      <c r="H82" s="7">
        <v>0</v>
      </c>
      <c r="I82" s="7">
        <f t="shared" si="22"/>
        <v>0</v>
      </c>
    </row>
    <row r="83" spans="1:9" s="5" customFormat="1" ht="12.75" customHeight="1" x14ac:dyDescent="0.25">
      <c r="B83" s="6" t="s">
        <v>37</v>
      </c>
      <c r="C83" s="19" t="s">
        <v>74</v>
      </c>
      <c r="D83" s="7">
        <v>31200000</v>
      </c>
      <c r="E83" s="7">
        <v>0</v>
      </c>
      <c r="F83" s="7">
        <f t="shared" si="21"/>
        <v>31200000</v>
      </c>
      <c r="G83" s="8">
        <v>0</v>
      </c>
      <c r="H83" s="7">
        <v>0</v>
      </c>
      <c r="I83" s="7">
        <f t="shared" si="22"/>
        <v>31200000</v>
      </c>
    </row>
    <row r="84" spans="1:9" s="5" customFormat="1" ht="12.75" customHeight="1" x14ac:dyDescent="0.25">
      <c r="B84" s="6" t="s">
        <v>38</v>
      </c>
      <c r="C84" s="19" t="s">
        <v>75</v>
      </c>
      <c r="D84" s="7">
        <v>0</v>
      </c>
      <c r="E84" s="7">
        <v>0</v>
      </c>
      <c r="F84" s="7">
        <f t="shared" si="21"/>
        <v>0</v>
      </c>
      <c r="G84" s="8">
        <v>0</v>
      </c>
      <c r="H84" s="7">
        <v>0</v>
      </c>
      <c r="I84" s="7">
        <f t="shared" si="22"/>
        <v>0</v>
      </c>
    </row>
    <row r="85" spans="1:9" s="5" customFormat="1" ht="12.75" customHeight="1" x14ac:dyDescent="0.25">
      <c r="B85" s="6" t="s">
        <v>39</v>
      </c>
      <c r="C85" s="19" t="s">
        <v>76</v>
      </c>
      <c r="D85" s="7">
        <v>0</v>
      </c>
      <c r="E85" s="7">
        <v>0</v>
      </c>
      <c r="F85" s="7">
        <f t="shared" si="21"/>
        <v>0</v>
      </c>
      <c r="G85" s="8">
        <v>0</v>
      </c>
      <c r="H85" s="7">
        <v>0</v>
      </c>
      <c r="I85" s="7">
        <f t="shared" si="22"/>
        <v>0</v>
      </c>
    </row>
    <row r="86" spans="1:9" s="5" customFormat="1" ht="4.5" customHeight="1" x14ac:dyDescent="0.25">
      <c r="D86" s="8"/>
      <c r="E86" s="8"/>
      <c r="F86" s="8"/>
      <c r="G86" s="8"/>
      <c r="H86" s="8"/>
      <c r="I86" s="8"/>
    </row>
    <row r="87" spans="1:9" s="5" customFormat="1" ht="12.75" customHeight="1" x14ac:dyDescent="0.25">
      <c r="A87" s="18" t="s">
        <v>41</v>
      </c>
      <c r="B87" s="26" t="s">
        <v>77</v>
      </c>
      <c r="C87" s="26"/>
      <c r="D87" s="7">
        <f>SUM(D89:D92)</f>
        <v>17125213141</v>
      </c>
      <c r="E87" s="7">
        <f t="shared" ref="E87:I87" si="23">SUM(E89:E92)</f>
        <v>1808090</v>
      </c>
      <c r="F87" s="7">
        <f t="shared" si="23"/>
        <v>17127021231</v>
      </c>
      <c r="G87" s="7">
        <f t="shared" si="23"/>
        <v>4847375403</v>
      </c>
      <c r="H87" s="7">
        <f t="shared" si="23"/>
        <v>4847375403</v>
      </c>
      <c r="I87" s="7">
        <f t="shared" si="23"/>
        <v>12279645828</v>
      </c>
    </row>
    <row r="88" spans="1:9" s="5" customFormat="1" ht="3" customHeight="1" x14ac:dyDescent="0.25">
      <c r="D88" s="8"/>
      <c r="E88" s="8"/>
      <c r="F88" s="8"/>
      <c r="G88" s="8"/>
      <c r="H88" s="8"/>
      <c r="I88" s="8"/>
    </row>
    <row r="89" spans="1:9" s="5" customFormat="1" ht="25.5" customHeight="1" x14ac:dyDescent="0.25">
      <c r="B89" s="6" t="s">
        <v>42</v>
      </c>
      <c r="C89" s="19" t="s">
        <v>78</v>
      </c>
      <c r="D89" s="7">
        <v>932411963</v>
      </c>
      <c r="E89" s="7">
        <v>0</v>
      </c>
      <c r="F89" s="7">
        <f t="shared" ref="F89:F92" si="24">D89+E89</f>
        <v>932411963</v>
      </c>
      <c r="G89" s="8">
        <v>175287250</v>
      </c>
      <c r="H89" s="7">
        <v>175287250</v>
      </c>
      <c r="I89" s="7">
        <f t="shared" ref="I89:I92" si="25">F89-G89</f>
        <v>757124713</v>
      </c>
    </row>
    <row r="90" spans="1:9" s="5" customFormat="1" ht="25.5" customHeight="1" x14ac:dyDescent="0.25">
      <c r="B90" s="6" t="s">
        <v>43</v>
      </c>
      <c r="C90" s="19" t="s">
        <v>79</v>
      </c>
      <c r="D90" s="7">
        <v>16192801178</v>
      </c>
      <c r="E90" s="7">
        <v>1808090</v>
      </c>
      <c r="F90" s="7">
        <f t="shared" si="24"/>
        <v>16194609268</v>
      </c>
      <c r="G90" s="8">
        <v>4672088153</v>
      </c>
      <c r="H90" s="7">
        <v>4672088153</v>
      </c>
      <c r="I90" s="7">
        <f t="shared" si="25"/>
        <v>11522521115</v>
      </c>
    </row>
    <row r="91" spans="1:9" s="5" customFormat="1" ht="12.75" customHeight="1" x14ac:dyDescent="0.25">
      <c r="B91" s="6" t="s">
        <v>44</v>
      </c>
      <c r="C91" s="19" t="s">
        <v>80</v>
      </c>
      <c r="D91" s="7">
        <v>0</v>
      </c>
      <c r="E91" s="7">
        <v>0</v>
      </c>
      <c r="F91" s="7">
        <f t="shared" si="24"/>
        <v>0</v>
      </c>
      <c r="G91" s="8">
        <v>0</v>
      </c>
      <c r="H91" s="7">
        <v>0</v>
      </c>
      <c r="I91" s="7">
        <f t="shared" si="25"/>
        <v>0</v>
      </c>
    </row>
    <row r="92" spans="1:9" s="5" customFormat="1" ht="12.75" customHeight="1" x14ac:dyDescent="0.25">
      <c r="B92" s="6" t="s">
        <v>45</v>
      </c>
      <c r="C92" s="19" t="s">
        <v>81</v>
      </c>
      <c r="D92" s="7">
        <v>0</v>
      </c>
      <c r="E92" s="7">
        <v>0</v>
      </c>
      <c r="F92" s="7">
        <f t="shared" si="24"/>
        <v>0</v>
      </c>
      <c r="G92" s="8">
        <v>0</v>
      </c>
      <c r="H92" s="7">
        <v>0</v>
      </c>
      <c r="I92" s="7">
        <f t="shared" si="25"/>
        <v>0</v>
      </c>
    </row>
    <row r="93" spans="1:9" s="5" customFormat="1" ht="2.25" customHeight="1" x14ac:dyDescent="0.25">
      <c r="D93" s="8"/>
      <c r="E93" s="8"/>
      <c r="F93" s="8"/>
      <c r="G93" s="8"/>
      <c r="H93" s="8"/>
      <c r="I93" s="8"/>
    </row>
    <row r="94" spans="1:9" s="21" customFormat="1" ht="12.75" customHeight="1" x14ac:dyDescent="0.25">
      <c r="A94" s="27" t="s">
        <v>47</v>
      </c>
      <c r="B94" s="27"/>
      <c r="C94" s="27"/>
      <c r="D94" s="14">
        <f t="shared" ref="D94:I94" si="26">SUM(D10,D52)</f>
        <v>75448067624</v>
      </c>
      <c r="E94" s="14">
        <f t="shared" si="26"/>
        <v>-356407804</v>
      </c>
      <c r="F94" s="14">
        <f t="shared" si="26"/>
        <v>75091659820</v>
      </c>
      <c r="G94" s="14">
        <f t="shared" si="26"/>
        <v>16081989772</v>
      </c>
      <c r="H94" s="14">
        <f t="shared" si="26"/>
        <v>15905779378</v>
      </c>
      <c r="I94" s="14">
        <f t="shared" si="26"/>
        <v>59009670048</v>
      </c>
    </row>
    <row r="95" spans="1:9" s="2" customFormat="1" ht="12.75" customHeight="1" x14ac:dyDescent="0.25">
      <c r="A95" s="25" t="s">
        <v>3</v>
      </c>
      <c r="B95" s="25"/>
      <c r="C95" s="25"/>
      <c r="D95" s="15"/>
      <c r="E95" s="15"/>
      <c r="F95" s="15"/>
      <c r="G95" s="15"/>
      <c r="H95" s="15"/>
      <c r="I95" s="15"/>
    </row>
    <row r="96" spans="1:9" s="22" customFormat="1" ht="12.75" customHeight="1" x14ac:dyDescent="0.25">
      <c r="D96" s="23"/>
      <c r="E96" s="23"/>
      <c r="F96" s="23"/>
      <c r="G96" s="23"/>
      <c r="H96" s="23"/>
      <c r="I96" s="23"/>
    </row>
    <row r="98" spans="3:8" x14ac:dyDescent="0.2">
      <c r="C98" s="24"/>
      <c r="D98" s="7"/>
      <c r="E98" s="7"/>
      <c r="F98" s="7"/>
      <c r="G98" s="7"/>
      <c r="H98" s="7"/>
    </row>
    <row r="99" spans="3:8" x14ac:dyDescent="0.2">
      <c r="C99" s="24"/>
      <c r="D99" s="7"/>
      <c r="E99" s="7"/>
      <c r="F99" s="7"/>
      <c r="G99" s="7"/>
      <c r="H99" s="7"/>
    </row>
    <row r="100" spans="3:8" x14ac:dyDescent="0.2">
      <c r="C100" s="24"/>
      <c r="D100" s="9"/>
      <c r="E100" s="9"/>
      <c r="F100" s="9"/>
      <c r="G100" s="9"/>
      <c r="H100" s="9"/>
    </row>
  </sheetData>
  <mergeCells count="21">
    <mergeCell ref="B23:C23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2:C12"/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2021-05-17T21:02:29Z</dcterms:modified>
</cp:coreProperties>
</file>