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tabRatio="967"/>
  </bookViews>
  <sheets>
    <sheet name="INGRESOS LDF-5" sheetId="11" r:id="rId1"/>
  </sheets>
  <definedNames>
    <definedName name="_xlnm.Print_Area" localSheetId="0">'INGRESOS LDF-5'!$A$1:$I$83</definedName>
  </definedNames>
  <calcPr calcId="152511"/>
</workbook>
</file>

<file path=xl/calcChain.xml><?xml version="1.0" encoding="utf-8"?>
<calcChain xmlns="http://schemas.openxmlformats.org/spreadsheetml/2006/main">
  <c r="H81" i="11" l="1"/>
  <c r="G81" i="11"/>
  <c r="E81" i="11"/>
  <c r="D81" i="11"/>
  <c r="I78" i="11"/>
  <c r="F78" i="11"/>
  <c r="I76" i="11"/>
  <c r="F76" i="11"/>
  <c r="I71" i="11"/>
  <c r="F71" i="11"/>
  <c r="H70" i="11"/>
  <c r="G70" i="11"/>
  <c r="E70" i="11"/>
  <c r="D70" i="11"/>
  <c r="I66" i="11"/>
  <c r="F66" i="11"/>
  <c r="I64" i="11"/>
  <c r="F64" i="11"/>
  <c r="I63" i="11"/>
  <c r="F63" i="11"/>
  <c r="I62" i="11"/>
  <c r="F62" i="11"/>
  <c r="H61" i="11"/>
  <c r="G61" i="11"/>
  <c r="E61" i="11"/>
  <c r="D61" i="11"/>
  <c r="I60" i="11"/>
  <c r="F60" i="11"/>
  <c r="I59" i="11"/>
  <c r="F59" i="11"/>
  <c r="I58" i="11"/>
  <c r="F58" i="11"/>
  <c r="I57" i="11"/>
  <c r="F57" i="11"/>
  <c r="H56" i="11"/>
  <c r="G56" i="11"/>
  <c r="E56" i="11"/>
  <c r="D56" i="11"/>
  <c r="I55" i="11"/>
  <c r="F55" i="11"/>
  <c r="I54" i="11"/>
  <c r="F54" i="11"/>
  <c r="I53" i="11"/>
  <c r="F53" i="11"/>
  <c r="I52" i="11"/>
  <c r="F52" i="11"/>
  <c r="I51" i="11"/>
  <c r="F51" i="11"/>
  <c r="I50" i="11"/>
  <c r="F50" i="11"/>
  <c r="I49" i="11"/>
  <c r="F49" i="11"/>
  <c r="I48" i="11"/>
  <c r="F48" i="11"/>
  <c r="H47" i="11"/>
  <c r="G47" i="11"/>
  <c r="E47" i="11"/>
  <c r="D47" i="11"/>
  <c r="I40" i="11"/>
  <c r="F40" i="11"/>
  <c r="I39" i="11"/>
  <c r="F39" i="11"/>
  <c r="H38" i="11"/>
  <c r="G38" i="11"/>
  <c r="E38" i="11"/>
  <c r="D38" i="11"/>
  <c r="I37" i="11"/>
  <c r="F37" i="11"/>
  <c r="F36" i="11" s="1"/>
  <c r="H36" i="11"/>
  <c r="G36" i="11"/>
  <c r="E36" i="11"/>
  <c r="D36" i="11"/>
  <c r="I35" i="11"/>
  <c r="F35" i="11"/>
  <c r="I34" i="11"/>
  <c r="F34" i="11"/>
  <c r="I33" i="11"/>
  <c r="F33" i="11"/>
  <c r="I32" i="11"/>
  <c r="F32" i="11"/>
  <c r="I31" i="11"/>
  <c r="F31" i="11"/>
  <c r="I30" i="11"/>
  <c r="F30" i="11"/>
  <c r="H29" i="11"/>
  <c r="G29" i="11"/>
  <c r="E29" i="11"/>
  <c r="D29" i="11"/>
  <c r="I28" i="11"/>
  <c r="F28" i="11"/>
  <c r="I27" i="11"/>
  <c r="F27" i="11"/>
  <c r="I26" i="11"/>
  <c r="F26" i="11"/>
  <c r="I25" i="11"/>
  <c r="F25" i="11"/>
  <c r="I24" i="11"/>
  <c r="F24" i="11"/>
  <c r="I23" i="11"/>
  <c r="F23" i="11"/>
  <c r="I22" i="11"/>
  <c r="F22" i="11"/>
  <c r="I21" i="11"/>
  <c r="F21" i="11"/>
  <c r="I20" i="11"/>
  <c r="F20" i="11"/>
  <c r="I19" i="11"/>
  <c r="F19" i="11"/>
  <c r="I18" i="11"/>
  <c r="F18" i="11"/>
  <c r="H17" i="11"/>
  <c r="G17" i="11"/>
  <c r="E17" i="11"/>
  <c r="D17" i="11"/>
  <c r="I16" i="11"/>
  <c r="F16" i="11"/>
  <c r="I15" i="11"/>
  <c r="F15" i="11"/>
  <c r="I14" i="11"/>
  <c r="F14" i="11"/>
  <c r="I13" i="11"/>
  <c r="F13" i="11"/>
  <c r="I12" i="11"/>
  <c r="F12" i="11"/>
  <c r="I11" i="11"/>
  <c r="F11" i="11"/>
  <c r="I10" i="11"/>
  <c r="F10" i="11"/>
  <c r="F47" i="11" l="1"/>
  <c r="F56" i="11"/>
  <c r="F61" i="11"/>
  <c r="F68" i="11" s="1"/>
  <c r="F17" i="11"/>
  <c r="F29" i="11"/>
  <c r="I36" i="11"/>
  <c r="F81" i="11"/>
  <c r="I70" i="11"/>
  <c r="I38" i="11"/>
  <c r="I29" i="11"/>
  <c r="I61" i="11"/>
  <c r="D42" i="11"/>
  <c r="H42" i="11"/>
  <c r="F38" i="11"/>
  <c r="E42" i="11"/>
  <c r="E68" i="11"/>
  <c r="I56" i="11"/>
  <c r="G42" i="11"/>
  <c r="G68" i="11"/>
  <c r="F70" i="11"/>
  <c r="D68" i="11"/>
  <c r="I47" i="11"/>
  <c r="I81" i="11"/>
  <c r="I17" i="11"/>
  <c r="H68" i="11"/>
  <c r="F42" i="11" l="1"/>
  <c r="F73" i="11" s="1"/>
  <c r="I68" i="11"/>
  <c r="E73" i="11"/>
  <c r="I44" i="11"/>
  <c r="D73" i="11"/>
  <c r="I42" i="11"/>
  <c r="G73" i="11"/>
  <c r="H73" i="11"/>
  <c r="I73" i="11" l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<sst xmlns="http://schemas.openxmlformats.org/spreadsheetml/2006/main" count="76" uniqueCount="74">
  <si>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</si>
  <si>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GOBIERNO ESTATAL</t>
  </si>
  <si>
    <t>( Pesos 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</si>
  <si>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</si>
  <si>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DEVENGADO</t>
  </si>
  <si>
    <t>Ingresos de Libre Disposición</t>
  </si>
  <si>
    <t>Transferencias Federales Etiquetadas</t>
  </si>
  <si>
    <t>ESTADO ANALÍTICO DE INGRESOS DETALLADO CONSOLIDADO</t>
  </si>
  <si>
    <t>RUBRO DE INGRESOS</t>
  </si>
  <si>
    <t>INGRESO</t>
  </si>
  <si>
    <t>ESTIMADO</t>
  </si>
  <si>
    <t>AMPLIACIONES/  (REDUCCIONES)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</si>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</sst>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\ ;\ \(#\ ###\ ###\ ##0\)"/>
    <numFmt numFmtId="169" formatCode="#\ ###\ ###\ ##0;\(#\ ###\ ###\ ##0\)"/>
    <numFmt numFmtId="170" formatCode="_-[$€-2]* #,##0.00_-;\-[$€-2]* #,##0.00_-;_-[$€-2]* &quot;-&quot;??_-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98">
    <xf numFmtId="0" fontId="0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1" fillId="0" borderId="0"/>
    <xf numFmtId="0" fontId="10" fillId="0" borderId="0"/>
    <xf numFmtId="0" fontId="16" fillId="0" borderId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8" borderId="0" applyNumberFormat="0" applyBorder="0" applyAlignment="0" applyProtection="0"/>
    <xf numFmtId="0" fontId="19" fillId="20" borderId="8" applyNumberFormat="0" applyAlignment="0" applyProtection="0"/>
    <xf numFmtId="0" fontId="20" fillId="21" borderId="9" applyNumberFormat="0" applyAlignment="0" applyProtection="0"/>
    <xf numFmtId="0" fontId="21" fillId="0" borderId="10" applyNumberFormat="0" applyFill="0" applyAlignment="0" applyProtection="0"/>
    <xf numFmtId="0" fontId="22" fillId="22" borderId="11">
      <alignment horizontal="center" vertical="center"/>
    </xf>
    <xf numFmtId="0" fontId="23" fillId="0" borderId="0" applyNumberFormat="0" applyFill="0" applyBorder="0" applyAlignment="0" applyProtection="0"/>
    <xf numFmtId="0" fontId="22" fillId="22" borderId="11">
      <alignment horizontal="centerContinuous"/>
    </xf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6" borderId="0" applyNumberFormat="0" applyBorder="0" applyAlignment="0" applyProtection="0"/>
    <xf numFmtId="0" fontId="24" fillId="11" borderId="8" applyNumberFormat="0" applyAlignment="0" applyProtection="0"/>
    <xf numFmtId="170" fontId="1" fillId="0" borderId="0" applyFont="0" applyFill="0" applyBorder="0" applyAlignment="0" applyProtection="0"/>
    <xf numFmtId="0" fontId="25" fillId="7" borderId="0" applyNumberFormat="0" applyBorder="0" applyAlignment="0" applyProtection="0"/>
    <xf numFmtId="0" fontId="26" fillId="27" borderId="0" applyNumberFormat="0" applyBorder="0" applyAlignment="0" applyProtection="0"/>
    <xf numFmtId="0" fontId="1" fillId="0" borderId="0"/>
    <xf numFmtId="0" fontId="1" fillId="28" borderId="12" applyNumberFormat="0" applyFont="0" applyAlignment="0" applyProtection="0"/>
    <xf numFmtId="0" fontId="27" fillId="20" borderId="1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23" fillId="0" borderId="16" applyNumberFormat="0" applyFill="0" applyAlignment="0" applyProtection="0"/>
    <xf numFmtId="0" fontId="33" fillId="0" borderId="17" applyNumberFormat="0" applyFill="0" applyAlignment="0" applyProtection="0"/>
    <xf numFmtId="0" fontId="1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4" fillId="20" borderId="0" applyNumberFormat="0" applyBorder="0" applyAlignment="0" applyProtection="0"/>
    <xf numFmtId="0" fontId="4" fillId="11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17" fillId="18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/>
    <xf numFmtId="0" fontId="19" fillId="20" borderId="8" applyNumberFormat="0" applyAlignment="0" applyProtection="0"/>
    <xf numFmtId="0" fontId="34" fillId="0" borderId="0"/>
    <xf numFmtId="0" fontId="20" fillId="21" borderId="9" applyNumberFormat="0" applyAlignment="0" applyProtection="0"/>
    <xf numFmtId="0" fontId="21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4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18" borderId="0" applyNumberFormat="0" applyBorder="0" applyAlignment="0" applyProtection="0"/>
    <xf numFmtId="0" fontId="17" fillId="14" borderId="0" applyNumberFormat="0" applyBorder="0" applyAlignment="0" applyProtection="0"/>
    <xf numFmtId="0" fontId="24" fillId="11" borderId="8" applyNumberForma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7" borderId="0" applyNumberFormat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28" borderId="12" applyNumberFormat="0" applyFont="0" applyAlignment="0" applyProtection="0"/>
    <xf numFmtId="0" fontId="1" fillId="28" borderId="12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20" borderId="1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0" borderId="18" applyNumberFormat="0" applyFill="0" applyAlignment="0" applyProtection="0"/>
    <xf numFmtId="0" fontId="35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</cellStyleXfs>
  <cellXfs count="53">
    <xf numFmtId="0" fontId="0" fillId="0" borderId="0" xfId="0"/>
    <xf numFmtId="0" fontId="11" fillId="0" borderId="0" xfId="6" applyNumberFormat="1" applyFont="1" applyFill="1" applyBorder="1" applyAlignment="1" applyProtection="1"/>
    <xf numFmtId="0" fontId="5" fillId="0" borderId="0" xfId="6" applyNumberFormat="1" applyFont="1" applyFill="1" applyBorder="1" applyAlignment="1" applyProtection="1"/>
    <xf numFmtId="0" fontId="1" fillId="0" borderId="0" xfId="6" applyNumberFormat="1" applyFont="1" applyFill="1" applyBorder="1" applyAlignment="1" applyProtection="1"/>
    <xf numFmtId="164" fontId="1" fillId="0" borderId="0" xfId="6" applyNumberFormat="1" applyFont="1" applyFill="1" applyBorder="1" applyAlignment="1">
      <alignment horizontal="right" vertical="center"/>
    </xf>
    <xf numFmtId="0" fontId="6" fillId="0" borderId="0" xfId="6" applyFont="1" applyFill="1" applyBorder="1" applyAlignment="1">
      <alignment horizontal="left" vertical="center"/>
    </xf>
    <xf numFmtId="0" fontId="6" fillId="0" borderId="0" xfId="6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horizontal="right" vertical="top"/>
    </xf>
    <xf numFmtId="0" fontId="1" fillId="0" borderId="0" xfId="6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0" fontId="1" fillId="0" borderId="3" xfId="6" applyFont="1" applyFill="1" applyBorder="1" applyAlignment="1">
      <alignment vertical="center"/>
    </xf>
    <xf numFmtId="164" fontId="1" fillId="0" borderId="3" xfId="6" applyNumberFormat="1" applyFont="1" applyFill="1" applyBorder="1" applyAlignment="1">
      <alignment horizontal="right" vertical="center"/>
    </xf>
    <xf numFmtId="0" fontId="11" fillId="0" borderId="0" xfId="6" applyNumberFormat="1" applyFont="1" applyFill="1" applyBorder="1" applyAlignment="1" applyProtection="1">
      <alignment horizontal="center"/>
    </xf>
    <xf numFmtId="0" fontId="11" fillId="0" borderId="0" xfId="2" applyNumberFormat="1" applyFont="1" applyFill="1" applyBorder="1" applyAlignment="1">
      <alignment horizontal="right" vertical="top"/>
    </xf>
    <xf numFmtId="166" fontId="11" fillId="0" borderId="0" xfId="2" applyNumberFormat="1" applyFont="1" applyFill="1" applyBorder="1" applyAlignment="1">
      <alignment horizontal="right" vertical="top"/>
    </xf>
    <xf numFmtId="166" fontId="5" fillId="0" borderId="0" xfId="2" applyNumberFormat="1" applyFont="1" applyFill="1" applyBorder="1" applyAlignment="1">
      <alignment horizontal="right" vertical="top"/>
    </xf>
    <xf numFmtId="0" fontId="5" fillId="0" borderId="0" xfId="2" applyNumberFormat="1" applyFont="1" applyFill="1" applyBorder="1" applyAlignment="1">
      <alignment horizontal="right" vertical="top"/>
    </xf>
    <xf numFmtId="168" fontId="11" fillId="0" borderId="0" xfId="2" applyNumberFormat="1" applyFont="1" applyFill="1" applyBorder="1" applyAlignment="1">
      <alignment horizontal="right" vertical="top"/>
    </xf>
    <xf numFmtId="168" fontId="5" fillId="0" borderId="0" xfId="2" applyNumberFormat="1" applyFont="1" applyFill="1" applyBorder="1" applyAlignment="1">
      <alignment horizontal="right" vertical="top"/>
    </xf>
    <xf numFmtId="0" fontId="12" fillId="3" borderId="1" xfId="6" applyNumberFormat="1" applyFont="1" applyFill="1" applyBorder="1" applyAlignment="1" applyProtection="1">
      <alignment horizontal="center" vertical="center" wrapText="1"/>
    </xf>
    <xf numFmtId="0" fontId="12" fillId="3" borderId="2" xfId="6" applyNumberFormat="1" applyFont="1" applyFill="1" applyBorder="1" applyAlignment="1" applyProtection="1">
      <alignment horizontal="center" vertical="center" wrapText="1"/>
    </xf>
    <xf numFmtId="168" fontId="1" fillId="0" borderId="0" xfId="6" applyNumberFormat="1" applyFont="1" applyFill="1" applyBorder="1" applyAlignment="1">
      <alignment horizontal="center" vertical="center"/>
    </xf>
    <xf numFmtId="168" fontId="1" fillId="0" borderId="0" xfId="6" applyNumberFormat="1" applyFont="1" applyFill="1" applyBorder="1" applyAlignment="1">
      <alignment horizontal="right" vertical="center"/>
    </xf>
    <xf numFmtId="168" fontId="15" fillId="0" borderId="0" xfId="2" applyNumberFormat="1" applyFont="1" applyFill="1" applyBorder="1" applyAlignment="1">
      <alignment horizontal="right" vertical="top"/>
    </xf>
    <xf numFmtId="0" fontId="1" fillId="0" borderId="0" xfId="6" applyFont="1" applyFill="1" applyBorder="1" applyAlignment="1">
      <alignment horizontal="justify" vertical="center" wrapText="1"/>
    </xf>
    <xf numFmtId="167" fontId="1" fillId="0" borderId="0" xfId="6" applyNumberFormat="1" applyFont="1" applyFill="1" applyBorder="1" applyAlignment="1">
      <alignment horizontal="center" vertical="center"/>
    </xf>
    <xf numFmtId="167" fontId="1" fillId="0" borderId="0" xfId="6" applyNumberFormat="1" applyFont="1" applyFill="1" applyBorder="1" applyAlignment="1">
      <alignment horizontal="right" vertical="center"/>
    </xf>
    <xf numFmtId="166" fontId="1" fillId="0" borderId="0" xfId="6" applyNumberFormat="1" applyFont="1" applyFill="1" applyBorder="1" applyAlignment="1" applyProtection="1"/>
    <xf numFmtId="0" fontId="6" fillId="5" borderId="0" xfId="6" applyFont="1" applyFill="1" applyBorder="1" applyAlignment="1">
      <alignment vertical="center"/>
    </xf>
    <xf numFmtId="0" fontId="1" fillId="5" borderId="0" xfId="6" applyFont="1" applyFill="1" applyBorder="1" applyAlignment="1">
      <alignment vertical="center"/>
    </xf>
    <xf numFmtId="167" fontId="1" fillId="4" borderId="0" xfId="6" applyNumberFormat="1" applyFont="1" applyFill="1" applyBorder="1" applyAlignment="1">
      <alignment horizontal="center" vertical="center"/>
    </xf>
    <xf numFmtId="167" fontId="1" fillId="4" borderId="0" xfId="6" applyNumberFormat="1" applyFont="1" applyFill="1" applyBorder="1" applyAlignment="1">
      <alignment horizontal="right" vertical="center"/>
    </xf>
    <xf numFmtId="164" fontId="1" fillId="0" borderId="0" xfId="6" applyNumberFormat="1" applyFont="1" applyFill="1" applyBorder="1" applyAlignment="1">
      <alignment horizontal="center" vertical="center"/>
    </xf>
    <xf numFmtId="169" fontId="1" fillId="0" borderId="0" xfId="6" applyNumberFormat="1" applyFont="1" applyFill="1" applyBorder="1" applyAlignment="1" applyProtection="1"/>
    <xf numFmtId="0" fontId="1" fillId="0" borderId="0" xfId="6" applyFont="1" applyFill="1" applyBorder="1" applyAlignment="1">
      <alignment vertical="center" wrapText="1"/>
    </xf>
    <xf numFmtId="164" fontId="5" fillId="0" borderId="0" xfId="2" applyNumberFormat="1" applyFont="1" applyFill="1" applyBorder="1" applyAlignment="1">
      <alignment vertical="top"/>
    </xf>
    <xf numFmtId="164" fontId="11" fillId="0" borderId="0" xfId="2" applyNumberFormat="1" applyFont="1" applyFill="1" applyBorder="1" applyAlignment="1">
      <alignment vertical="top"/>
    </xf>
    <xf numFmtId="164" fontId="1" fillId="0" borderId="3" xfId="6" applyNumberFormat="1" applyFont="1" applyFill="1" applyBorder="1" applyAlignment="1">
      <alignment vertical="center"/>
    </xf>
    <xf numFmtId="164" fontId="1" fillId="0" borderId="3" xfId="6" applyNumberFormat="1" applyFont="1" applyFill="1" applyBorder="1" applyAlignment="1">
      <alignment horizontal="center" vertical="center"/>
    </xf>
    <xf numFmtId="164" fontId="1" fillId="0" borderId="0" xfId="6" applyNumberFormat="1" applyFont="1" applyFill="1" applyBorder="1" applyAlignment="1">
      <alignment vertical="center"/>
    </xf>
    <xf numFmtId="167" fontId="5" fillId="0" borderId="0" xfId="6" applyNumberFormat="1" applyFont="1" applyFill="1" applyBorder="1" applyAlignment="1" applyProtection="1"/>
    <xf numFmtId="0" fontId="12" fillId="3" borderId="4" xfId="6" applyNumberFormat="1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>
      <alignment horizontal="left" vertical="top" wrapText="1"/>
    </xf>
    <xf numFmtId="0" fontId="11" fillId="0" borderId="0" xfId="6" applyNumberFormat="1" applyFont="1" applyFill="1" applyBorder="1" applyAlignment="1" applyProtection="1">
      <alignment horizontal="center"/>
    </xf>
    <xf numFmtId="0" fontId="12" fillId="3" borderId="1" xfId="6" applyNumberFormat="1" applyFont="1" applyFill="1" applyBorder="1" applyAlignment="1" applyProtection="1">
      <alignment horizontal="center" vertical="center"/>
    </xf>
    <xf numFmtId="0" fontId="12" fillId="3" borderId="6" xfId="6" applyNumberFormat="1" applyFont="1" applyFill="1" applyBorder="1" applyAlignment="1" applyProtection="1">
      <alignment horizontal="center"/>
    </xf>
    <xf numFmtId="0" fontId="12" fillId="3" borderId="7" xfId="6" applyNumberFormat="1" applyFont="1" applyFill="1" applyBorder="1" applyAlignment="1" applyProtection="1">
      <alignment horizontal="center"/>
    </xf>
    <xf numFmtId="0" fontId="2" fillId="2" borderId="0" xfId="6" applyNumberFormat="1" applyFont="1" applyFill="1" applyBorder="1" applyAlignment="1" applyProtection="1">
      <alignment horizontal="center"/>
    </xf>
    <xf numFmtId="0" fontId="3" fillId="2" borderId="0" xfId="6" applyNumberFormat="1" applyFont="1" applyFill="1" applyBorder="1" applyAlignment="1" applyProtection="1">
      <alignment horizontal="center"/>
    </xf>
    <xf numFmtId="0" fontId="3" fillId="2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horizontal="center"/>
    </xf>
    <xf numFmtId="0" fontId="6" fillId="0" borderId="0" xfId="6" applyFont="1" applyFill="1" applyBorder="1" applyAlignment="1">
      <alignment horizontal="justify" vertical="center" wrapText="1"/>
    </xf>
    <xf numFmtId="0" fontId="1" fillId="0" borderId="0" xfId="6" applyFont="1" applyFill="1" applyBorder="1" applyAlignment="1">
      <alignment horizontal="justify" vertical="center" wrapText="1"/>
    </xf>
  </cellXfs>
  <cellStyles count="198">
    <cellStyle name="20% - Énfasis1 2" xfId="61"/>
    <cellStyle name="20% - Énfasis1 3" xfId="11"/>
    <cellStyle name="20% - Énfasis2 2" xfId="62"/>
    <cellStyle name="20% - Énfasis2 3" xfId="12"/>
    <cellStyle name="20% - Énfasis3 2" xfId="63"/>
    <cellStyle name="20% - Énfasis3 3" xfId="13"/>
    <cellStyle name="20% - Énfasis4 2" xfId="64"/>
    <cellStyle name="20% - Énfasis4 3" xfId="14"/>
    <cellStyle name="20% - Énfasis5 2" xfId="65"/>
    <cellStyle name="20% - Énfasis5 3" xfId="15"/>
    <cellStyle name="20% - Énfasis6 2" xfId="66"/>
    <cellStyle name="20% - Énfasis6 3" xfId="16"/>
    <cellStyle name="40% - Énfasis1 2" xfId="67"/>
    <cellStyle name="40% - Énfasis1 3" xfId="17"/>
    <cellStyle name="40% - Énfasis2 2" xfId="68"/>
    <cellStyle name="40% - Énfasis2 3" xfId="18"/>
    <cellStyle name="40% - Énfasis3 2" xfId="69"/>
    <cellStyle name="40% - Énfasis3 3" xfId="19"/>
    <cellStyle name="40% - Énfasis4 2" xfId="70"/>
    <cellStyle name="40% - Énfasis4 3" xfId="20"/>
    <cellStyle name="40% - Énfasis5 2" xfId="71"/>
    <cellStyle name="40% - Énfasis5 3" xfId="21"/>
    <cellStyle name="40% - Énfasis6 2" xfId="72"/>
    <cellStyle name="40% - Énfasis6 3" xfId="22"/>
    <cellStyle name="60% - Énfasis1 2" xfId="73"/>
    <cellStyle name="60% - Énfasis1 3" xfId="23"/>
    <cellStyle name="60% - Énfasis2 2" xfId="74"/>
    <cellStyle name="60% - Énfasis2 3" xfId="24"/>
    <cellStyle name="60% - Énfasis3 2" xfId="75"/>
    <cellStyle name="60% - Énfasis3 3" xfId="25"/>
    <cellStyle name="60% - Énfasis4 2" xfId="76"/>
    <cellStyle name="60% - Énfasis4 3" xfId="26"/>
    <cellStyle name="60% - Énfasis5 2" xfId="77"/>
    <cellStyle name="60% - Énfasis5 3" xfId="27"/>
    <cellStyle name="60% - Énfasis6 2" xfId="78"/>
    <cellStyle name="60% - Énfasis6 3" xfId="28"/>
    <cellStyle name="Buena 2" xfId="79"/>
    <cellStyle name="Bueno 2" xfId="29"/>
    <cellStyle name="Cálculo 2" xfId="80"/>
    <cellStyle name="Cálculo 3" xfId="30"/>
    <cellStyle name="Cancel" xfId="81"/>
    <cellStyle name="Celda de comprobación 2" xfId="82"/>
    <cellStyle name="Celda de comprobación 3" xfId="31"/>
    <cellStyle name="Celda vinculada 2" xfId="83"/>
    <cellStyle name="Celda vinculada 3" xfId="32"/>
    <cellStyle name="ENCABEZADO" xfId="33"/>
    <cellStyle name="Encabezado 1 2" xfId="52"/>
    <cellStyle name="Encabezado 4 2" xfId="84"/>
    <cellStyle name="Encabezado 4 3" xfId="34"/>
    <cellStyle name="ENCABEZADO1" xfId="35"/>
    <cellStyle name="Énfasis1 2" xfId="85"/>
    <cellStyle name="Énfasis1 3" xfId="36"/>
    <cellStyle name="Énfasis2 2" xfId="86"/>
    <cellStyle name="Énfasis2 3" xfId="37"/>
    <cellStyle name="Énfasis3 2" xfId="87"/>
    <cellStyle name="Énfasis3 3" xfId="38"/>
    <cellStyle name="Énfasis4 2" xfId="88"/>
    <cellStyle name="Énfasis4 3" xfId="39"/>
    <cellStyle name="Énfasis5 2" xfId="89"/>
    <cellStyle name="Énfasis5 3" xfId="40"/>
    <cellStyle name="Énfasis6 2" xfId="90"/>
    <cellStyle name="Énfasis6 3" xfId="41"/>
    <cellStyle name="Entrada 2" xfId="91"/>
    <cellStyle name="Entrada 3" xfId="42"/>
    <cellStyle name="Euro" xfId="43"/>
    <cellStyle name="Euro 2" xfId="92"/>
    <cellStyle name="Euro 3" xfId="93"/>
    <cellStyle name="Euro 4" xfId="94"/>
    <cellStyle name="Incorrecto 2" xfId="95"/>
    <cellStyle name="Incorrecto 3" xfId="44"/>
    <cellStyle name="Millares [0] 2" xfId="96"/>
    <cellStyle name="Millares [0] 3" xfId="97"/>
    <cellStyle name="Millares 10" xfId="98"/>
    <cellStyle name="Millares 11" xfId="99"/>
    <cellStyle name="Millares 12" xfId="100"/>
    <cellStyle name="Millares 13" xfId="101"/>
    <cellStyle name="Millares 14" xfId="102"/>
    <cellStyle name="Millares 14 2" xfId="103"/>
    <cellStyle name="Millares 15" xfId="104"/>
    <cellStyle name="Millares 16" xfId="105"/>
    <cellStyle name="Millares 17" xfId="106"/>
    <cellStyle name="Millares 18" xfId="184"/>
    <cellStyle name="Millares 2" xfId="107"/>
    <cellStyle name="Millares 2 2" xfId="108"/>
    <cellStyle name="Millares 2 3" xfId="109"/>
    <cellStyle name="Millares 3" xfId="110"/>
    <cellStyle name="Millares 3 2" xfId="111"/>
    <cellStyle name="Millares 3 3" xfId="112"/>
    <cellStyle name="Millares 4" xfId="113"/>
    <cellStyle name="Millares 5" xfId="114"/>
    <cellStyle name="Millares 6" xfId="115"/>
    <cellStyle name="Millares 7" xfId="116"/>
    <cellStyle name="Millares 8" xfId="117"/>
    <cellStyle name="Millares 9" xfId="118"/>
    <cellStyle name="Moneda 2" xfId="119"/>
    <cellStyle name="Moneda 2 2" xfId="120"/>
    <cellStyle name="Neutral 2" xfId="121"/>
    <cellStyle name="Neutral 3" xfId="45"/>
    <cellStyle name="Normal" xfId="0" builtinId="0"/>
    <cellStyle name="Normal 10" xfId="122"/>
    <cellStyle name="Normal 10 2" xfId="123"/>
    <cellStyle name="Normal 11" xfId="124"/>
    <cellStyle name="Normal 12" xfId="125"/>
    <cellStyle name="Normal 12 2" xfId="188"/>
    <cellStyle name="Normal 12 2 2" xfId="187"/>
    <cellStyle name="Normal 12 3" xfId="189"/>
    <cellStyle name="Normal 12 3 2" xfId="190"/>
    <cellStyle name="Normal 12 3 2 2" xfId="197"/>
    <cellStyle name="Normal 12 3 3" xfId="191"/>
    <cellStyle name="Normal 12 3 4" xfId="192"/>
    <cellStyle name="Normal 12 3 5" xfId="193"/>
    <cellStyle name="Normal 12 3 6" xfId="194"/>
    <cellStyle name="Normal 12 3 7" xfId="195"/>
    <cellStyle name="Normal 13" xfId="126"/>
    <cellStyle name="Normal 13 2" xfId="127"/>
    <cellStyle name="Normal 14" xfId="128"/>
    <cellStyle name="Normal 15" xfId="158"/>
    <cellStyle name="Normal 16" xfId="162"/>
    <cellStyle name="Normal 16 2" xfId="4"/>
    <cellStyle name="Normal 17" xfId="5"/>
    <cellStyle name="Normal 18" xfId="6"/>
    <cellStyle name="Normal 18 2" xfId="196"/>
    <cellStyle name="Normal 19" xfId="129"/>
    <cellStyle name="Normal 2" xfId="46"/>
    <cellStyle name="Normal 2 2" xfId="2"/>
    <cellStyle name="Normal 2 2 2" xfId="170"/>
    <cellStyle name="Normal 2 3" xfId="130"/>
    <cellStyle name="Normal 2 4" xfId="1"/>
    <cellStyle name="Normal 2 5" xfId="3"/>
    <cellStyle name="Normal 20" xfId="9"/>
    <cellStyle name="Normal 20 2" xfId="159"/>
    <cellStyle name="Normal 21" xfId="10"/>
    <cellStyle name="Normal 3" xfId="56"/>
    <cellStyle name="Normal 3 2" xfId="57"/>
    <cellStyle name="Normal 3 2 2" xfId="58"/>
    <cellStyle name="Normal 3 2 2 2" xfId="155"/>
    <cellStyle name="Normal 3 2 2 2 2" xfId="166"/>
    <cellStyle name="Normal 3 2 2 2 3" xfId="168"/>
    <cellStyle name="Normal 3 2 2 3" xfId="171"/>
    <cellStyle name="Normal 3 2 2 3 2" xfId="183"/>
    <cellStyle name="Normal 3 3" xfId="160"/>
    <cellStyle name="Normal 3_1. Ingreso Público" xfId="8"/>
    <cellStyle name="Normal 4" xfId="59"/>
    <cellStyle name="Normal 4 2" xfId="131"/>
    <cellStyle name="Normal 4 2 3" xfId="164"/>
    <cellStyle name="Normal 4 4" xfId="157"/>
    <cellStyle name="Normal 4 4 2" xfId="165"/>
    <cellStyle name="Normal 4 4 2 2" xfId="169"/>
    <cellStyle name="Normal 4 4 2 4" xfId="172"/>
    <cellStyle name="Normal 4 4 2 4 2" xfId="173"/>
    <cellStyle name="Normal 4 4 3" xfId="167"/>
    <cellStyle name="Normal 4 4 4" xfId="7"/>
    <cellStyle name="Normal 5" xfId="60"/>
    <cellStyle name="Normal 5 2" xfId="132"/>
    <cellStyle name="Normal 5 2 2" xfId="133"/>
    <cellStyle name="Normal 5 3" xfId="154"/>
    <cellStyle name="Normal 5 3 2" xfId="156"/>
    <cellStyle name="Normal 5 3 2 2" xfId="174"/>
    <cellStyle name="Normal 5 3 2 2 2" xfId="175"/>
    <cellStyle name="Normal 5 3 2 2 3" xfId="182"/>
    <cellStyle name="Normal 5 3 3" xfId="176"/>
    <cellStyle name="Normal 5 3 3 2" xfId="177"/>
    <cellStyle name="Normal 6" xfId="134"/>
    <cellStyle name="Normal 6 2" xfId="135"/>
    <cellStyle name="Normal 6 2 2" xfId="161"/>
    <cellStyle name="Normal 6 2 2 2" xfId="163"/>
    <cellStyle name="Normal 6 2 2 2 2" xfId="178"/>
    <cellStyle name="Normal 6 2 2 2 2 2" xfId="179"/>
    <cellStyle name="Normal 6 2 2 2 2 2 2" xfId="186"/>
    <cellStyle name="Normal 6 2 2 6" xfId="180"/>
    <cellStyle name="Normal 6 2 2 6 2" xfId="181"/>
    <cellStyle name="Normal 6 2 2 6 2 2" xfId="185"/>
    <cellStyle name="Normal 7" xfId="136"/>
    <cellStyle name="Normal 7 2" xfId="137"/>
    <cellStyle name="Normal 8" xfId="138"/>
    <cellStyle name="Normal 9" xfId="139"/>
    <cellStyle name="Notas 2" xfId="140"/>
    <cellStyle name="Notas 3" xfId="141"/>
    <cellStyle name="Notas 4" xfId="47"/>
    <cellStyle name="Porcentaje 2" xfId="142"/>
    <cellStyle name="Porcentaje 3" xfId="143"/>
    <cellStyle name="Porcentual 2" xfId="144"/>
    <cellStyle name="Porcentual 2 2" xfId="145"/>
    <cellStyle name="Salida 2" xfId="146"/>
    <cellStyle name="Salida 3" xfId="48"/>
    <cellStyle name="Texto de advertencia 2" xfId="147"/>
    <cellStyle name="Texto de advertencia 3" xfId="49"/>
    <cellStyle name="Texto explicativo 2" xfId="148"/>
    <cellStyle name="Texto explicativo 3" xfId="50"/>
    <cellStyle name="Título 1 2" xfId="149"/>
    <cellStyle name="Título 2 2" xfId="150"/>
    <cellStyle name="Título 2 3" xfId="53"/>
    <cellStyle name="Título 3 2" xfId="151"/>
    <cellStyle name="Título 3 3" xfId="54"/>
    <cellStyle name="Título 4" xfId="152"/>
    <cellStyle name="Título 5" xfId="51"/>
    <cellStyle name="Total 2" xfId="153"/>
    <cellStyle name="Total 3" xfId="5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99"/>
  <sheetViews>
    <sheetView showGridLines="0" tabSelected="1" workbookViewId="0">
      <selection activeCell="I83" sqref="A1:I83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s="2" customFormat="1" ht="12.75" x14ac:dyDescent="0.2">
      <c r="A2" s="47" t="s">
        <v>1</v>
      </c>
      <c r="B2" s="47"/>
      <c r="C2" s="47"/>
      <c r="D2" s="47"/>
      <c r="E2" s="47"/>
      <c r="F2" s="47"/>
      <c r="G2" s="47"/>
      <c r="H2" s="47"/>
      <c r="I2" s="47"/>
    </row>
    <row r="3" spans="1:11" s="2" customFormat="1" ht="12.75" x14ac:dyDescent="0.2">
      <c r="A3" s="47" t="s">
        <v>7</v>
      </c>
      <c r="B3" s="47"/>
      <c r="C3" s="47"/>
      <c r="D3" s="47"/>
      <c r="E3" s="47"/>
      <c r="F3" s="47"/>
      <c r="G3" s="47"/>
      <c r="H3" s="47"/>
      <c r="I3" s="47"/>
    </row>
    <row r="4" spans="1:11" s="2" customFormat="1" ht="12.75" x14ac:dyDescent="0.2">
      <c r="A4" s="48" t="s">
        <v>73</v>
      </c>
      <c r="B4" s="48"/>
      <c r="C4" s="48"/>
      <c r="D4" s="48"/>
      <c r="E4" s="48"/>
      <c r="F4" s="48"/>
      <c r="G4" s="48"/>
      <c r="H4" s="48"/>
      <c r="I4" s="48"/>
    </row>
    <row r="5" spans="1:11" s="2" customFormat="1" ht="12.75" x14ac:dyDescent="0.2">
      <c r="A5" s="49" t="s">
        <v>2</v>
      </c>
      <c r="B5" s="49"/>
      <c r="C5" s="49"/>
      <c r="D5" s="49"/>
      <c r="E5" s="49"/>
      <c r="F5" s="49"/>
      <c r="G5" s="49"/>
      <c r="H5" s="49"/>
      <c r="I5" s="49"/>
    </row>
    <row r="6" spans="1:11" s="2" customFormat="1" ht="12.75" x14ac:dyDescent="0.2">
      <c r="A6" s="41" t="s">
        <v>8</v>
      </c>
      <c r="B6" s="44"/>
      <c r="C6" s="44"/>
      <c r="D6" s="45" t="s">
        <v>9</v>
      </c>
      <c r="E6" s="45"/>
      <c r="F6" s="45"/>
      <c r="G6" s="45"/>
      <c r="H6" s="45"/>
      <c r="I6" s="46"/>
    </row>
    <row r="7" spans="1:11" s="2" customFormat="1" ht="28.5" customHeight="1" x14ac:dyDescent="0.2">
      <c r="A7" s="41"/>
      <c r="B7" s="44"/>
      <c r="C7" s="44"/>
      <c r="D7" s="19" t="s">
        <v>10</v>
      </c>
      <c r="E7" s="19" t="s">
        <v>11</v>
      </c>
      <c r="F7" s="19" t="s">
        <v>12</v>
      </c>
      <c r="G7" s="19" t="s">
        <v>4</v>
      </c>
      <c r="H7" s="19" t="s">
        <v>13</v>
      </c>
      <c r="I7" s="20" t="s">
        <v>14</v>
      </c>
    </row>
    <row r="8" spans="1:11" s="2" customFormat="1" ht="5.25" customHeight="1" x14ac:dyDescent="0.2">
      <c r="A8" s="1"/>
      <c r="B8" s="1"/>
      <c r="C8" s="1"/>
      <c r="D8" s="1"/>
      <c r="E8" s="1"/>
      <c r="F8" s="1"/>
    </row>
    <row r="9" spans="1:11" s="3" customFormat="1" ht="12.95" customHeight="1" x14ac:dyDescent="0.2">
      <c r="A9" s="6" t="s">
        <v>5</v>
      </c>
      <c r="B9" s="6"/>
      <c r="C9" s="6"/>
      <c r="D9" s="21"/>
      <c r="E9" s="21"/>
      <c r="F9" s="21"/>
      <c r="G9" s="22"/>
      <c r="H9" s="22"/>
      <c r="I9" s="22"/>
    </row>
    <row r="10" spans="1:11" s="3" customFormat="1" ht="12.95" customHeight="1" x14ac:dyDescent="0.2">
      <c r="A10" s="8"/>
      <c r="B10" s="6" t="s">
        <v>15</v>
      </c>
      <c r="C10" s="6"/>
      <c r="D10" s="7">
        <v>1563410053</v>
      </c>
      <c r="E10" s="7">
        <v>16709952</v>
      </c>
      <c r="F10" s="7">
        <f>D10+E10</f>
        <v>1580120005</v>
      </c>
      <c r="G10" s="7">
        <v>701699290</v>
      </c>
      <c r="H10" s="7">
        <v>701699290</v>
      </c>
      <c r="I10" s="7">
        <f>SUM(H10-D10)</f>
        <v>-861710763</v>
      </c>
      <c r="K10" s="23"/>
    </row>
    <row r="11" spans="1:11" s="3" customFormat="1" ht="12.95" customHeight="1" x14ac:dyDescent="0.2">
      <c r="A11" s="8"/>
      <c r="B11" s="6" t="s">
        <v>16</v>
      </c>
      <c r="C11" s="6"/>
      <c r="D11" s="7">
        <v>0</v>
      </c>
      <c r="E11" s="7">
        <v>0</v>
      </c>
      <c r="F11" s="7">
        <f t="shared" ref="F11:F16" si="0">D11+E11</f>
        <v>0</v>
      </c>
      <c r="G11" s="7">
        <v>0</v>
      </c>
      <c r="H11" s="7">
        <v>0</v>
      </c>
      <c r="I11" s="7">
        <f t="shared" ref="I11:I40" si="1">SUM(H11-D11)</f>
        <v>0</v>
      </c>
      <c r="K11" s="23"/>
    </row>
    <row r="12" spans="1:11" s="3" customFormat="1" ht="12.95" customHeight="1" x14ac:dyDescent="0.2">
      <c r="A12" s="8"/>
      <c r="B12" s="6" t="s">
        <v>17</v>
      </c>
      <c r="C12" s="6"/>
      <c r="D12" s="7">
        <v>0</v>
      </c>
      <c r="E12" s="7">
        <v>0</v>
      </c>
      <c r="F12" s="7">
        <f t="shared" si="0"/>
        <v>0</v>
      </c>
      <c r="G12" s="7">
        <v>0</v>
      </c>
      <c r="H12" s="7">
        <v>0</v>
      </c>
      <c r="I12" s="7">
        <f t="shared" si="1"/>
        <v>0</v>
      </c>
      <c r="K12" s="23"/>
    </row>
    <row r="13" spans="1:11" s="3" customFormat="1" ht="12.95" customHeight="1" x14ac:dyDescent="0.2">
      <c r="A13" s="8"/>
      <c r="B13" s="6" t="s">
        <v>18</v>
      </c>
      <c r="C13" s="6"/>
      <c r="D13" s="7">
        <v>1414995313</v>
      </c>
      <c r="E13" s="7">
        <v>-24876638</v>
      </c>
      <c r="F13" s="7">
        <f t="shared" si="0"/>
        <v>1390118675</v>
      </c>
      <c r="G13" s="7">
        <v>606011118</v>
      </c>
      <c r="H13" s="7">
        <v>606011118</v>
      </c>
      <c r="I13" s="7">
        <f t="shared" si="1"/>
        <v>-808984195</v>
      </c>
      <c r="K13" s="23"/>
    </row>
    <row r="14" spans="1:11" s="3" customFormat="1" ht="12.95" customHeight="1" x14ac:dyDescent="0.2">
      <c r="A14" s="8"/>
      <c r="B14" s="6" t="s">
        <v>19</v>
      </c>
      <c r="C14" s="6"/>
      <c r="D14" s="7">
        <v>116753000</v>
      </c>
      <c r="E14" s="7">
        <v>18254854</v>
      </c>
      <c r="F14" s="7">
        <f t="shared" si="0"/>
        <v>135007854</v>
      </c>
      <c r="G14" s="7">
        <v>63800101</v>
      </c>
      <c r="H14" s="7">
        <v>63800101</v>
      </c>
      <c r="I14" s="7">
        <f t="shared" si="1"/>
        <v>-52952899</v>
      </c>
      <c r="K14" s="23"/>
    </row>
    <row r="15" spans="1:11" s="3" customFormat="1" ht="12.95" customHeight="1" x14ac:dyDescent="0.2">
      <c r="A15" s="8"/>
      <c r="B15" s="6" t="s">
        <v>20</v>
      </c>
      <c r="C15" s="6"/>
      <c r="D15" s="7">
        <v>932739445</v>
      </c>
      <c r="E15" s="7">
        <v>25620835</v>
      </c>
      <c r="F15" s="7">
        <f t="shared" si="0"/>
        <v>958360280</v>
      </c>
      <c r="G15" s="7">
        <v>79123336</v>
      </c>
      <c r="H15" s="7">
        <v>79123336</v>
      </c>
      <c r="I15" s="7">
        <f t="shared" si="1"/>
        <v>-853616109</v>
      </c>
      <c r="K15" s="23"/>
    </row>
    <row r="16" spans="1:11" s="3" customFormat="1" ht="12.95" customHeight="1" x14ac:dyDescent="0.2">
      <c r="A16" s="8"/>
      <c r="B16" s="6" t="s">
        <v>21</v>
      </c>
      <c r="C16" s="6"/>
      <c r="D16" s="7">
        <v>233783490</v>
      </c>
      <c r="E16" s="7">
        <v>11876582</v>
      </c>
      <c r="F16" s="7">
        <f t="shared" si="0"/>
        <v>245660072</v>
      </c>
      <c r="G16" s="7">
        <v>13547877</v>
      </c>
      <c r="H16" s="7">
        <v>13547877</v>
      </c>
      <c r="I16" s="7">
        <f t="shared" si="1"/>
        <v>-220235613</v>
      </c>
      <c r="K16" s="23"/>
    </row>
    <row r="17" spans="1:11" s="3" customFormat="1" ht="12.95" customHeight="1" x14ac:dyDescent="0.2">
      <c r="A17" s="8"/>
      <c r="B17" s="6" t="s">
        <v>22</v>
      </c>
      <c r="C17" s="6"/>
      <c r="D17" s="7">
        <f>SUM(D18:D28)</f>
        <v>33100682103</v>
      </c>
      <c r="E17" s="7">
        <f>SUM(E18:E28)</f>
        <v>773217199</v>
      </c>
      <c r="F17" s="7">
        <f>SUM(F18:F28)</f>
        <v>33873899302</v>
      </c>
      <c r="G17" s="7">
        <f t="shared" ref="G17:H17" si="2">SUM(G18:G28)</f>
        <v>9646028687</v>
      </c>
      <c r="H17" s="7">
        <f t="shared" si="2"/>
        <v>9646028687</v>
      </c>
      <c r="I17" s="7">
        <f t="shared" si="1"/>
        <v>-23454653416</v>
      </c>
      <c r="K17" s="23"/>
    </row>
    <row r="18" spans="1:11" s="3" customFormat="1" ht="12.95" customHeight="1" x14ac:dyDescent="0.2">
      <c r="A18" s="8"/>
      <c r="B18" s="8"/>
      <c r="C18" s="8" t="s">
        <v>23</v>
      </c>
      <c r="D18" s="9">
        <v>27804825765</v>
      </c>
      <c r="E18" s="9">
        <v>655883909</v>
      </c>
      <c r="F18" s="9">
        <f>D18+E18</f>
        <v>28460709674</v>
      </c>
      <c r="G18" s="9">
        <v>8174274596</v>
      </c>
      <c r="H18" s="9">
        <v>8174274596</v>
      </c>
      <c r="I18" s="9">
        <f t="shared" si="1"/>
        <v>-19630551169</v>
      </c>
      <c r="K18" s="23"/>
    </row>
    <row r="19" spans="1:11" s="3" customFormat="1" ht="12.95" customHeight="1" x14ac:dyDescent="0.2">
      <c r="A19" s="8"/>
      <c r="B19" s="8"/>
      <c r="C19" s="8" t="s">
        <v>24</v>
      </c>
      <c r="D19" s="9">
        <v>937098216</v>
      </c>
      <c r="E19" s="9">
        <v>23073298</v>
      </c>
      <c r="F19" s="9">
        <f t="shared" ref="F19:F28" si="3">D19+E19</f>
        <v>960171514</v>
      </c>
      <c r="G19" s="9">
        <v>247464505</v>
      </c>
      <c r="H19" s="9">
        <v>247464505</v>
      </c>
      <c r="I19" s="9">
        <f t="shared" si="1"/>
        <v>-689633711</v>
      </c>
      <c r="K19" s="23"/>
    </row>
    <row r="20" spans="1:11" s="3" customFormat="1" ht="12.95" customHeight="1" x14ac:dyDescent="0.2">
      <c r="A20" s="8"/>
      <c r="B20" s="8"/>
      <c r="C20" s="8" t="s">
        <v>25</v>
      </c>
      <c r="D20" s="9">
        <v>1445579228</v>
      </c>
      <c r="E20" s="9">
        <v>17381829</v>
      </c>
      <c r="F20" s="9">
        <f t="shared" si="3"/>
        <v>1462961057</v>
      </c>
      <c r="G20" s="9">
        <v>317072357</v>
      </c>
      <c r="H20" s="9">
        <v>317072357</v>
      </c>
      <c r="I20" s="9">
        <f t="shared" si="1"/>
        <v>-1128506871</v>
      </c>
      <c r="K20" s="23"/>
    </row>
    <row r="21" spans="1:11" s="3" customFormat="1" ht="12.95" customHeight="1" x14ac:dyDescent="0.2">
      <c r="A21" s="8"/>
      <c r="B21" s="8"/>
      <c r="C21" s="8" t="s">
        <v>26</v>
      </c>
      <c r="D21" s="9">
        <v>766492696</v>
      </c>
      <c r="E21" s="9">
        <v>-22637646</v>
      </c>
      <c r="F21" s="9">
        <f t="shared" si="3"/>
        <v>743855050</v>
      </c>
      <c r="G21" s="9">
        <v>151457396</v>
      </c>
      <c r="H21" s="9">
        <v>151457396</v>
      </c>
      <c r="I21" s="9">
        <f t="shared" si="1"/>
        <v>-615035300</v>
      </c>
      <c r="K21" s="23"/>
    </row>
    <row r="22" spans="1:11" s="3" customFormat="1" ht="12.95" customHeight="1" x14ac:dyDescent="0.2">
      <c r="A22" s="8"/>
      <c r="B22" s="8"/>
      <c r="C22" s="8" t="s">
        <v>27</v>
      </c>
      <c r="D22" s="9">
        <v>64630410</v>
      </c>
      <c r="E22" s="9">
        <v>1762511</v>
      </c>
      <c r="F22" s="9">
        <f t="shared" si="3"/>
        <v>66392921</v>
      </c>
      <c r="G22" s="9">
        <v>16424693</v>
      </c>
      <c r="H22" s="9">
        <v>16424693</v>
      </c>
      <c r="I22" s="9">
        <f t="shared" si="1"/>
        <v>-48205717</v>
      </c>
      <c r="K22" s="23"/>
    </row>
    <row r="23" spans="1:11" s="3" customFormat="1" ht="12.95" customHeight="1" x14ac:dyDescent="0.2">
      <c r="A23" s="8"/>
      <c r="B23" s="8"/>
      <c r="C23" s="8" t="s">
        <v>28</v>
      </c>
      <c r="D23" s="9">
        <v>196926701</v>
      </c>
      <c r="E23" s="9">
        <v>18236</v>
      </c>
      <c r="F23" s="9">
        <f t="shared" si="3"/>
        <v>196944937</v>
      </c>
      <c r="G23" s="9">
        <v>54118688</v>
      </c>
      <c r="H23" s="9">
        <v>54118688</v>
      </c>
      <c r="I23" s="9">
        <f t="shared" si="1"/>
        <v>-142808013</v>
      </c>
      <c r="K23" s="23"/>
    </row>
    <row r="24" spans="1:11" s="3" customFormat="1" ht="12.95" customHeight="1" x14ac:dyDescent="0.2">
      <c r="A24" s="8"/>
      <c r="B24" s="8"/>
      <c r="C24" s="8" t="s">
        <v>29</v>
      </c>
      <c r="D24" s="9">
        <v>0</v>
      </c>
      <c r="E24" s="9">
        <v>0</v>
      </c>
      <c r="F24" s="9">
        <f t="shared" si="3"/>
        <v>0</v>
      </c>
      <c r="G24" s="9">
        <v>0</v>
      </c>
      <c r="H24" s="9">
        <v>0</v>
      </c>
      <c r="I24" s="9">
        <f t="shared" si="1"/>
        <v>0</v>
      </c>
      <c r="K24" s="23"/>
    </row>
    <row r="25" spans="1:11" s="3" customFormat="1" ht="12.95" customHeight="1" x14ac:dyDescent="0.2">
      <c r="A25" s="8"/>
      <c r="B25" s="8"/>
      <c r="C25" s="8" t="s">
        <v>30</v>
      </c>
      <c r="D25" s="9">
        <v>0</v>
      </c>
      <c r="E25" s="9">
        <v>0</v>
      </c>
      <c r="F25" s="9">
        <f t="shared" si="3"/>
        <v>0</v>
      </c>
      <c r="G25" s="9">
        <v>0</v>
      </c>
      <c r="H25" s="9">
        <v>0</v>
      </c>
      <c r="I25" s="9">
        <f t="shared" si="1"/>
        <v>0</v>
      </c>
      <c r="K25" s="23"/>
    </row>
    <row r="26" spans="1:11" s="3" customFormat="1" ht="12.95" customHeight="1" x14ac:dyDescent="0.2">
      <c r="A26" s="8"/>
      <c r="B26" s="8"/>
      <c r="C26" s="8" t="s">
        <v>31</v>
      </c>
      <c r="D26" s="9">
        <v>531734594</v>
      </c>
      <c r="E26" s="9">
        <v>-11457810</v>
      </c>
      <c r="F26" s="9">
        <f t="shared" si="3"/>
        <v>520276784</v>
      </c>
      <c r="G26" s="9">
        <v>112617205</v>
      </c>
      <c r="H26" s="9">
        <v>112617205</v>
      </c>
      <c r="I26" s="9">
        <f t="shared" si="1"/>
        <v>-419117389</v>
      </c>
      <c r="K26" s="23"/>
    </row>
    <row r="27" spans="1:11" s="3" customFormat="1" ht="12.95" customHeight="1" x14ac:dyDescent="0.2">
      <c r="A27" s="8"/>
      <c r="B27" s="8"/>
      <c r="C27" s="8" t="s">
        <v>32</v>
      </c>
      <c r="D27" s="9">
        <v>1353394493</v>
      </c>
      <c r="E27" s="9">
        <v>109192872</v>
      </c>
      <c r="F27" s="9">
        <f t="shared" si="3"/>
        <v>1462587365</v>
      </c>
      <c r="G27" s="9">
        <v>572599247</v>
      </c>
      <c r="H27" s="9">
        <v>572599247</v>
      </c>
      <c r="I27" s="9">
        <f t="shared" si="1"/>
        <v>-780795246</v>
      </c>
      <c r="K27" s="23"/>
    </row>
    <row r="28" spans="1:11" s="3" customFormat="1" ht="15.75" customHeight="1" x14ac:dyDescent="0.2">
      <c r="A28" s="8"/>
      <c r="B28" s="8"/>
      <c r="C28" s="24" t="s">
        <v>33</v>
      </c>
      <c r="D28" s="9">
        <v>0</v>
      </c>
      <c r="E28" s="9">
        <v>0</v>
      </c>
      <c r="F28" s="9">
        <f t="shared" si="3"/>
        <v>0</v>
      </c>
      <c r="G28" s="9">
        <v>0</v>
      </c>
      <c r="H28" s="9">
        <v>0</v>
      </c>
      <c r="I28" s="9">
        <f t="shared" si="1"/>
        <v>0</v>
      </c>
      <c r="K28" s="23"/>
    </row>
    <row r="29" spans="1:11" s="3" customFormat="1" ht="12.95" customHeight="1" x14ac:dyDescent="0.2">
      <c r="A29" s="8"/>
      <c r="B29" s="6" t="s">
        <v>34</v>
      </c>
      <c r="C29" s="8"/>
      <c r="D29" s="7">
        <f>SUM(D30:D34)</f>
        <v>362782152</v>
      </c>
      <c r="E29" s="7">
        <f>SUM(E30:E34)</f>
        <v>9494880</v>
      </c>
      <c r="F29" s="7">
        <f>SUM(F30:F34)</f>
        <v>372277032</v>
      </c>
      <c r="G29" s="7">
        <f t="shared" ref="G29:H29" si="4">SUM(G30:G34)</f>
        <v>118210405</v>
      </c>
      <c r="H29" s="7">
        <f t="shared" si="4"/>
        <v>118210405</v>
      </c>
      <c r="I29" s="7">
        <f t="shared" si="1"/>
        <v>-244571747</v>
      </c>
      <c r="K29" s="23"/>
    </row>
    <row r="30" spans="1:11" s="3" customFormat="1" ht="12.95" customHeight="1" x14ac:dyDescent="0.2">
      <c r="A30" s="8"/>
      <c r="B30" s="8"/>
      <c r="C30" s="8" t="s">
        <v>35</v>
      </c>
      <c r="D30" s="9">
        <v>0</v>
      </c>
      <c r="E30" s="9">
        <v>0</v>
      </c>
      <c r="F30" s="9">
        <f t="shared" ref="F30:F40" si="5">D30+E30</f>
        <v>0</v>
      </c>
      <c r="G30" s="9">
        <v>0</v>
      </c>
      <c r="H30" s="9">
        <v>0</v>
      </c>
      <c r="I30" s="9">
        <f t="shared" si="1"/>
        <v>0</v>
      </c>
      <c r="K30" s="23"/>
    </row>
    <row r="31" spans="1:11" s="3" customFormat="1" ht="12.95" customHeight="1" x14ac:dyDescent="0.2">
      <c r="A31" s="8"/>
      <c r="B31" s="8"/>
      <c r="C31" s="8" t="s">
        <v>36</v>
      </c>
      <c r="D31" s="9">
        <v>44272479</v>
      </c>
      <c r="E31" s="9">
        <v>0</v>
      </c>
      <c r="F31" s="9">
        <f t="shared" si="5"/>
        <v>44272479</v>
      </c>
      <c r="G31" s="9">
        <v>11075943</v>
      </c>
      <c r="H31" s="9">
        <v>11075943</v>
      </c>
      <c r="I31" s="9">
        <f t="shared" si="1"/>
        <v>-33196536</v>
      </c>
      <c r="K31" s="23"/>
    </row>
    <row r="32" spans="1:11" s="3" customFormat="1" ht="12.95" customHeight="1" x14ac:dyDescent="0.2">
      <c r="A32" s="8"/>
      <c r="B32" s="8"/>
      <c r="C32" s="8" t="s">
        <v>37</v>
      </c>
      <c r="D32" s="9">
        <v>112236234</v>
      </c>
      <c r="E32" s="9">
        <v>9651260</v>
      </c>
      <c r="F32" s="9">
        <f t="shared" si="5"/>
        <v>121887494</v>
      </c>
      <c r="G32" s="9">
        <v>49418454</v>
      </c>
      <c r="H32" s="9">
        <v>49418454</v>
      </c>
      <c r="I32" s="9">
        <f t="shared" si="1"/>
        <v>-62817780</v>
      </c>
      <c r="K32" s="23"/>
    </row>
    <row r="33" spans="1:14" s="3" customFormat="1" ht="12.95" customHeight="1" x14ac:dyDescent="0.2">
      <c r="A33" s="8"/>
      <c r="B33" s="8"/>
      <c r="C33" s="8" t="s">
        <v>38</v>
      </c>
      <c r="D33" s="9">
        <v>32845489</v>
      </c>
      <c r="E33" s="9">
        <v>1396804</v>
      </c>
      <c r="F33" s="9">
        <f t="shared" si="5"/>
        <v>34242293</v>
      </c>
      <c r="G33" s="9">
        <v>11303134</v>
      </c>
      <c r="H33" s="9">
        <v>11303134</v>
      </c>
      <c r="I33" s="9">
        <f t="shared" si="1"/>
        <v>-21542355</v>
      </c>
      <c r="K33" s="23"/>
    </row>
    <row r="34" spans="1:14" s="3" customFormat="1" ht="12.95" customHeight="1" x14ac:dyDescent="0.2">
      <c r="A34" s="8"/>
      <c r="B34" s="8"/>
      <c r="C34" s="8" t="s">
        <v>39</v>
      </c>
      <c r="D34" s="9">
        <v>173427950</v>
      </c>
      <c r="E34" s="9">
        <v>-1553184</v>
      </c>
      <c r="F34" s="9">
        <f t="shared" si="5"/>
        <v>171874766</v>
      </c>
      <c r="G34" s="9">
        <v>46412874</v>
      </c>
      <c r="H34" s="9">
        <v>46412874</v>
      </c>
      <c r="I34" s="9">
        <f t="shared" si="1"/>
        <v>-127015076</v>
      </c>
      <c r="K34" s="23"/>
    </row>
    <row r="35" spans="1:14" s="3" customFormat="1" ht="12.95" customHeight="1" x14ac:dyDescent="0.2">
      <c r="A35" s="8"/>
      <c r="B35" s="6" t="s">
        <v>40</v>
      </c>
      <c r="C35" s="8"/>
      <c r="D35" s="7">
        <v>0</v>
      </c>
      <c r="E35" s="7">
        <v>0</v>
      </c>
      <c r="F35" s="17">
        <f t="shared" si="5"/>
        <v>0</v>
      </c>
      <c r="G35" s="7">
        <v>0</v>
      </c>
      <c r="H35" s="7">
        <v>0</v>
      </c>
      <c r="I35" s="7">
        <f t="shared" si="1"/>
        <v>0</v>
      </c>
      <c r="K35" s="23"/>
    </row>
    <row r="36" spans="1:14" s="3" customFormat="1" ht="12.95" customHeight="1" x14ac:dyDescent="0.2">
      <c r="A36" s="8"/>
      <c r="B36" s="6" t="s">
        <v>41</v>
      </c>
      <c r="C36" s="8"/>
      <c r="D36" s="7">
        <f>SUM(D37)</f>
        <v>0</v>
      </c>
      <c r="E36" s="7">
        <f t="shared" ref="E36:H36" si="6">SUM(E37)</f>
        <v>0</v>
      </c>
      <c r="F36" s="7">
        <f t="shared" si="6"/>
        <v>0</v>
      </c>
      <c r="G36" s="7">
        <f t="shared" si="6"/>
        <v>0</v>
      </c>
      <c r="H36" s="7">
        <f t="shared" si="6"/>
        <v>0</v>
      </c>
      <c r="I36" s="7">
        <f t="shared" si="1"/>
        <v>0</v>
      </c>
      <c r="K36" s="23"/>
    </row>
    <row r="37" spans="1:14" s="3" customFormat="1" ht="12.95" customHeight="1" x14ac:dyDescent="0.2">
      <c r="A37" s="8"/>
      <c r="B37" s="8"/>
      <c r="C37" s="8" t="s">
        <v>42</v>
      </c>
      <c r="D37" s="18">
        <v>0</v>
      </c>
      <c r="E37" s="18">
        <v>0</v>
      </c>
      <c r="F37" s="18">
        <f t="shared" si="5"/>
        <v>0</v>
      </c>
      <c r="G37" s="18">
        <v>0</v>
      </c>
      <c r="H37" s="18">
        <v>0</v>
      </c>
      <c r="I37" s="9">
        <f t="shared" si="1"/>
        <v>0</v>
      </c>
      <c r="K37" s="23"/>
    </row>
    <row r="38" spans="1:14" s="3" customFormat="1" ht="12.95" customHeight="1" x14ac:dyDescent="0.2">
      <c r="A38" s="8"/>
      <c r="B38" s="6" t="s">
        <v>43</v>
      </c>
      <c r="C38" s="8"/>
      <c r="D38" s="17">
        <f>SUM(D39:D40)</f>
        <v>0</v>
      </c>
      <c r="E38" s="17">
        <f t="shared" ref="E38:H38" si="7">SUM(E39:E40)</f>
        <v>0</v>
      </c>
      <c r="F38" s="17">
        <f t="shared" si="7"/>
        <v>0</v>
      </c>
      <c r="G38" s="17">
        <f t="shared" si="7"/>
        <v>0</v>
      </c>
      <c r="H38" s="17">
        <f t="shared" si="7"/>
        <v>0</v>
      </c>
      <c r="I38" s="17">
        <f t="shared" si="1"/>
        <v>0</v>
      </c>
      <c r="K38" s="23"/>
    </row>
    <row r="39" spans="1:14" s="3" customFormat="1" ht="12.95" customHeight="1" x14ac:dyDescent="0.2">
      <c r="A39" s="8"/>
      <c r="B39" s="8"/>
      <c r="C39" s="8" t="s">
        <v>44</v>
      </c>
      <c r="D39" s="18">
        <v>0</v>
      </c>
      <c r="E39" s="18">
        <v>0</v>
      </c>
      <c r="F39" s="18">
        <f t="shared" si="5"/>
        <v>0</v>
      </c>
      <c r="G39" s="18">
        <v>0</v>
      </c>
      <c r="H39" s="18">
        <v>0</v>
      </c>
      <c r="I39" s="18">
        <f t="shared" si="1"/>
        <v>0</v>
      </c>
      <c r="K39" s="23"/>
    </row>
    <row r="40" spans="1:14" s="3" customFormat="1" ht="12.95" customHeight="1" x14ac:dyDescent="0.2">
      <c r="A40" s="8"/>
      <c r="B40" s="8"/>
      <c r="C40" s="8" t="s">
        <v>45</v>
      </c>
      <c r="D40" s="18">
        <v>0</v>
      </c>
      <c r="E40" s="18">
        <v>0</v>
      </c>
      <c r="F40" s="18">
        <f t="shared" si="5"/>
        <v>0</v>
      </c>
      <c r="G40" s="18">
        <v>0</v>
      </c>
      <c r="H40" s="18">
        <v>0</v>
      </c>
      <c r="I40" s="18">
        <f t="shared" si="1"/>
        <v>0</v>
      </c>
      <c r="K40" s="23"/>
    </row>
    <row r="41" spans="1:14" s="3" customFormat="1" ht="12.95" customHeight="1" x14ac:dyDescent="0.2">
      <c r="A41" s="8"/>
      <c r="B41" s="8"/>
      <c r="C41" s="8"/>
      <c r="D41" s="15"/>
      <c r="E41" s="15"/>
      <c r="F41" s="15"/>
      <c r="G41" s="15"/>
      <c r="H41" s="15"/>
      <c r="I41" s="15"/>
      <c r="K41" s="23"/>
      <c r="M41" s="18"/>
    </row>
    <row r="42" spans="1:14" s="3" customFormat="1" ht="12.95" customHeight="1" x14ac:dyDescent="0.2">
      <c r="A42" s="6" t="s">
        <v>46</v>
      </c>
      <c r="B42" s="8"/>
      <c r="C42" s="8"/>
      <c r="D42" s="14">
        <f>SUM(D10+D11+D12+D13+D14+D15+D16+D17+D29+D35+D36+D38)</f>
        <v>37725145556</v>
      </c>
      <c r="E42" s="7">
        <f>SUM(E10+E11+E12+E13+E14+E15+E16+E17+E29+E35+E36+E38)</f>
        <v>830297664</v>
      </c>
      <c r="F42" s="14">
        <f>SUM(F10+F11+F12+F13+F14+F15+F16+F17+F29+F35+F36+F38)</f>
        <v>38555443220</v>
      </c>
      <c r="G42" s="14">
        <f>SUM(G10+G11+G12+G13+G14+G15+G16+G17+G29+G35+G36+G38)</f>
        <v>11228420814</v>
      </c>
      <c r="H42" s="14">
        <f>SUM(H10+H11+H12+H13+H14+H15+H16+H17+H29+H35+H36+H38)</f>
        <v>11228420814</v>
      </c>
      <c r="I42" s="17">
        <f>SUM(H42-D42)</f>
        <v>-26496724742</v>
      </c>
      <c r="K42" s="23"/>
      <c r="M42" s="18"/>
    </row>
    <row r="43" spans="1:14" s="3" customFormat="1" ht="12.95" customHeight="1" x14ac:dyDescent="0.2">
      <c r="A43" s="8"/>
      <c r="B43" s="8"/>
      <c r="C43" s="8"/>
      <c r="D43" s="25"/>
      <c r="E43" s="25"/>
      <c r="F43" s="25"/>
      <c r="G43" s="26"/>
      <c r="H43" s="26"/>
      <c r="I43" s="17"/>
      <c r="K43" s="23"/>
      <c r="L43" s="23"/>
      <c r="M43" s="18"/>
      <c r="N43" s="27"/>
    </row>
    <row r="44" spans="1:14" s="3" customFormat="1" ht="12.95" customHeight="1" x14ac:dyDescent="0.2">
      <c r="A44" s="28" t="s">
        <v>47</v>
      </c>
      <c r="B44" s="29"/>
      <c r="C44" s="29"/>
      <c r="D44" s="30"/>
      <c r="E44" s="30"/>
      <c r="F44" s="30"/>
      <c r="G44" s="31"/>
      <c r="H44" s="31"/>
      <c r="I44" s="17">
        <f>SUM(H42-D42)</f>
        <v>-26496724742</v>
      </c>
      <c r="K44" s="23"/>
      <c r="M44" s="18"/>
      <c r="N44" s="27"/>
    </row>
    <row r="45" spans="1:14" s="3" customFormat="1" ht="12.95" customHeight="1" x14ac:dyDescent="0.2">
      <c r="A45" s="8"/>
      <c r="B45" s="8"/>
      <c r="C45" s="8"/>
      <c r="D45" s="25"/>
      <c r="E45" s="25"/>
      <c r="F45" s="25"/>
      <c r="G45" s="26"/>
      <c r="H45" s="26"/>
      <c r="I45" s="26"/>
      <c r="K45" s="23"/>
      <c r="L45" s="27"/>
      <c r="N45" s="27"/>
    </row>
    <row r="46" spans="1:14" s="3" customFormat="1" ht="12.95" customHeight="1" x14ac:dyDescent="0.2">
      <c r="A46" s="6" t="s">
        <v>6</v>
      </c>
      <c r="B46" s="8"/>
      <c r="C46" s="8"/>
      <c r="D46" s="32"/>
      <c r="E46" s="32"/>
      <c r="F46" s="32"/>
      <c r="G46" s="4"/>
      <c r="H46" s="4"/>
      <c r="I46" s="4"/>
      <c r="K46" s="23"/>
    </row>
    <row r="47" spans="1:14" s="3" customFormat="1" ht="12.95" customHeight="1" x14ac:dyDescent="0.2">
      <c r="A47" s="8"/>
      <c r="B47" s="6" t="s">
        <v>48</v>
      </c>
      <c r="C47" s="8"/>
      <c r="D47" s="7">
        <f>SUM(D48:D55)</f>
        <v>50080660571</v>
      </c>
      <c r="E47" s="7">
        <f>SUM(E48:E55)</f>
        <v>-1396485744</v>
      </c>
      <c r="F47" s="7">
        <f>SUM(F48:F55)</f>
        <v>48684174827</v>
      </c>
      <c r="G47" s="7">
        <f>SUM(G48:G55)</f>
        <v>12050218548</v>
      </c>
      <c r="H47" s="7">
        <f>SUM(H48:H55)</f>
        <v>12050218548</v>
      </c>
      <c r="I47" s="7">
        <f t="shared" ref="I47:I68" si="8">SUM(H47-D47)</f>
        <v>-38030442023</v>
      </c>
      <c r="K47" s="23"/>
      <c r="N47" s="33"/>
    </row>
    <row r="48" spans="1:14" s="3" customFormat="1" ht="12.95" customHeight="1" x14ac:dyDescent="0.2">
      <c r="A48" s="8"/>
      <c r="B48" s="8"/>
      <c r="C48" s="34" t="s">
        <v>49</v>
      </c>
      <c r="D48" s="9">
        <v>20778042553</v>
      </c>
      <c r="E48" s="9">
        <v>-1467021612</v>
      </c>
      <c r="F48" s="9">
        <f>D48+E48</f>
        <v>19311020941</v>
      </c>
      <c r="G48" s="9">
        <v>4012368582</v>
      </c>
      <c r="H48" s="9">
        <v>4012368582</v>
      </c>
      <c r="I48" s="9">
        <f t="shared" si="8"/>
        <v>-16765673971</v>
      </c>
      <c r="K48" s="23"/>
    </row>
    <row r="49" spans="1:11" s="3" customFormat="1" ht="12.95" customHeight="1" x14ac:dyDescent="0.2">
      <c r="A49" s="8"/>
      <c r="B49" s="8"/>
      <c r="C49" s="8" t="s">
        <v>50</v>
      </c>
      <c r="D49" s="9">
        <v>5048073661</v>
      </c>
      <c r="E49" s="9">
        <v>77237370</v>
      </c>
      <c r="F49" s="9">
        <f t="shared" ref="F49:F66" si="9">D49+E49</f>
        <v>5125311031</v>
      </c>
      <c r="G49" s="9">
        <v>1228897808</v>
      </c>
      <c r="H49" s="9">
        <v>1228897808</v>
      </c>
      <c r="I49" s="9">
        <f t="shared" si="8"/>
        <v>-3819175853</v>
      </c>
      <c r="K49" s="23"/>
    </row>
    <row r="50" spans="1:11" s="3" customFormat="1" ht="12.95" customHeight="1" x14ac:dyDescent="0.2">
      <c r="A50" s="8"/>
      <c r="B50" s="8"/>
      <c r="C50" s="8" t="s">
        <v>51</v>
      </c>
      <c r="D50" s="9">
        <v>14182502912</v>
      </c>
      <c r="E50" s="9">
        <v>-2</v>
      </c>
      <c r="F50" s="9">
        <f t="shared" si="9"/>
        <v>14182502910</v>
      </c>
      <c r="G50" s="9">
        <v>4254750870</v>
      </c>
      <c r="H50" s="9">
        <v>4254750870</v>
      </c>
      <c r="I50" s="9">
        <f t="shared" si="8"/>
        <v>-9927752042</v>
      </c>
      <c r="K50" s="23"/>
    </row>
    <row r="51" spans="1:11" s="3" customFormat="1" ht="26.25" customHeight="1" x14ac:dyDescent="0.2">
      <c r="A51" s="8"/>
      <c r="B51" s="8"/>
      <c r="C51" s="34" t="s">
        <v>52</v>
      </c>
      <c r="D51" s="9">
        <v>3700997256</v>
      </c>
      <c r="E51" s="9">
        <v>0</v>
      </c>
      <c r="F51" s="9">
        <f t="shared" si="9"/>
        <v>3700997256</v>
      </c>
      <c r="G51" s="9">
        <v>925701336</v>
      </c>
      <c r="H51" s="9">
        <v>925701336</v>
      </c>
      <c r="I51" s="9">
        <f t="shared" si="8"/>
        <v>-2775295920</v>
      </c>
      <c r="K51" s="23"/>
    </row>
    <row r="52" spans="1:11" s="3" customFormat="1" ht="12.95" customHeight="1" x14ac:dyDescent="0.2">
      <c r="A52" s="8"/>
      <c r="B52" s="8"/>
      <c r="C52" s="8" t="s">
        <v>53</v>
      </c>
      <c r="D52" s="9">
        <v>1992795433</v>
      </c>
      <c r="E52" s="9">
        <v>-6781772</v>
      </c>
      <c r="F52" s="9">
        <f t="shared" si="9"/>
        <v>1986013661</v>
      </c>
      <c r="G52" s="9">
        <v>487565754</v>
      </c>
      <c r="H52" s="9">
        <v>487565754</v>
      </c>
      <c r="I52" s="9">
        <f t="shared" si="8"/>
        <v>-1505229679</v>
      </c>
      <c r="K52" s="23"/>
    </row>
    <row r="53" spans="1:11" s="3" customFormat="1" ht="12.95" customHeight="1" x14ac:dyDescent="0.2">
      <c r="A53" s="8"/>
      <c r="B53" s="8"/>
      <c r="C53" s="8" t="s">
        <v>54</v>
      </c>
      <c r="D53" s="9">
        <v>429018662</v>
      </c>
      <c r="E53" s="9">
        <v>80272</v>
      </c>
      <c r="F53" s="9">
        <f t="shared" si="9"/>
        <v>429098934</v>
      </c>
      <c r="G53" s="9">
        <v>115518385</v>
      </c>
      <c r="H53" s="9">
        <v>115518385</v>
      </c>
      <c r="I53" s="9">
        <f t="shared" si="8"/>
        <v>-313500277</v>
      </c>
      <c r="K53" s="23"/>
    </row>
    <row r="54" spans="1:11" s="3" customFormat="1" ht="26.25" customHeight="1" x14ac:dyDescent="0.2">
      <c r="A54" s="6"/>
      <c r="B54" s="6"/>
      <c r="C54" s="34" t="s">
        <v>55</v>
      </c>
      <c r="D54" s="9">
        <v>219582241</v>
      </c>
      <c r="E54" s="9">
        <v>0</v>
      </c>
      <c r="F54" s="9">
        <f t="shared" si="9"/>
        <v>219582241</v>
      </c>
      <c r="G54" s="9">
        <v>65874873</v>
      </c>
      <c r="H54" s="9">
        <v>65874873</v>
      </c>
      <c r="I54" s="9">
        <f t="shared" si="8"/>
        <v>-153707368</v>
      </c>
      <c r="K54" s="23"/>
    </row>
    <row r="55" spans="1:11" s="3" customFormat="1" ht="22.5" customHeight="1" x14ac:dyDescent="0.2">
      <c r="A55" s="8"/>
      <c r="B55" s="8"/>
      <c r="C55" s="34" t="s">
        <v>56</v>
      </c>
      <c r="D55" s="9">
        <v>3729647853</v>
      </c>
      <c r="E55" s="9">
        <v>0</v>
      </c>
      <c r="F55" s="9">
        <f t="shared" si="9"/>
        <v>3729647853</v>
      </c>
      <c r="G55" s="9">
        <v>959540940</v>
      </c>
      <c r="H55" s="9">
        <v>959540940</v>
      </c>
      <c r="I55" s="9">
        <f t="shared" si="8"/>
        <v>-2770106913</v>
      </c>
      <c r="K55" s="23"/>
    </row>
    <row r="56" spans="1:11" s="3" customFormat="1" ht="12.95" customHeight="1" x14ac:dyDescent="0.2">
      <c r="A56" s="8"/>
      <c r="B56" s="6" t="s">
        <v>57</v>
      </c>
      <c r="C56" s="8"/>
      <c r="D56" s="7">
        <f>SUM(D57:D60)</f>
        <v>102929755</v>
      </c>
      <c r="E56" s="7">
        <f t="shared" ref="E56:H56" si="10">SUM(E57:E60)</f>
        <v>350367992</v>
      </c>
      <c r="F56" s="7">
        <f t="shared" si="10"/>
        <v>453297747</v>
      </c>
      <c r="G56" s="7">
        <f t="shared" si="10"/>
        <v>746529613</v>
      </c>
      <c r="H56" s="7">
        <f t="shared" si="10"/>
        <v>746529613</v>
      </c>
      <c r="I56" s="7">
        <f t="shared" si="8"/>
        <v>643599858</v>
      </c>
      <c r="K56" s="23"/>
    </row>
    <row r="57" spans="1:11" s="3" customFormat="1" ht="12.95" customHeight="1" x14ac:dyDescent="0.2">
      <c r="A57" s="6"/>
      <c r="B57" s="6"/>
      <c r="C57" s="8" t="s">
        <v>58</v>
      </c>
      <c r="D57" s="9">
        <v>0</v>
      </c>
      <c r="E57" s="9">
        <v>0</v>
      </c>
      <c r="F57" s="9">
        <f t="shared" si="9"/>
        <v>0</v>
      </c>
      <c r="G57" s="9">
        <v>0</v>
      </c>
      <c r="H57" s="9">
        <v>0</v>
      </c>
      <c r="I57" s="9">
        <f t="shared" si="8"/>
        <v>0</v>
      </c>
      <c r="K57" s="23"/>
    </row>
    <row r="58" spans="1:11" s="3" customFormat="1" ht="12.95" customHeight="1" x14ac:dyDescent="0.2">
      <c r="A58" s="8"/>
      <c r="B58" s="8"/>
      <c r="C58" s="8" t="s">
        <v>59</v>
      </c>
      <c r="D58" s="9">
        <v>0</v>
      </c>
      <c r="E58" s="9">
        <v>0</v>
      </c>
      <c r="F58" s="9">
        <f t="shared" si="9"/>
        <v>0</v>
      </c>
      <c r="G58" s="9">
        <v>0</v>
      </c>
      <c r="H58" s="9">
        <v>0</v>
      </c>
      <c r="I58" s="9">
        <f t="shared" si="8"/>
        <v>0</v>
      </c>
      <c r="K58" s="23"/>
    </row>
    <row r="59" spans="1:11" s="3" customFormat="1" ht="12.95" customHeight="1" x14ac:dyDescent="0.2">
      <c r="A59" s="6"/>
      <c r="B59" s="6"/>
      <c r="C59" s="8" t="s">
        <v>60</v>
      </c>
      <c r="D59" s="9">
        <v>95500000</v>
      </c>
      <c r="E59" s="9">
        <v>350141800</v>
      </c>
      <c r="F59" s="9">
        <f t="shared" si="9"/>
        <v>445641800</v>
      </c>
      <c r="G59" s="9">
        <v>700274000</v>
      </c>
      <c r="H59" s="9">
        <v>700274000</v>
      </c>
      <c r="I59" s="9">
        <f t="shared" si="8"/>
        <v>604774000</v>
      </c>
      <c r="K59" s="23"/>
    </row>
    <row r="60" spans="1:11" s="3" customFormat="1" ht="12.95" customHeight="1" x14ac:dyDescent="0.2">
      <c r="A60" s="8"/>
      <c r="B60" s="8"/>
      <c r="C60" s="8" t="s">
        <v>42</v>
      </c>
      <c r="D60" s="9">
        <v>7429755</v>
      </c>
      <c r="E60" s="9">
        <v>226192</v>
      </c>
      <c r="F60" s="9">
        <f t="shared" si="9"/>
        <v>7655947</v>
      </c>
      <c r="G60" s="35">
        <v>46255613</v>
      </c>
      <c r="H60" s="35">
        <v>46255613</v>
      </c>
      <c r="I60" s="35">
        <f t="shared" si="8"/>
        <v>38825858</v>
      </c>
      <c r="K60" s="23"/>
    </row>
    <row r="61" spans="1:11" s="3" customFormat="1" ht="12.95" customHeight="1" x14ac:dyDescent="0.2">
      <c r="A61" s="8"/>
      <c r="B61" s="6" t="s">
        <v>61</v>
      </c>
      <c r="C61" s="8"/>
      <c r="D61" s="7">
        <f>SUM(D62:D63)</f>
        <v>142020194</v>
      </c>
      <c r="E61" s="7">
        <f>SUM(E62:E63)</f>
        <v>-10709488</v>
      </c>
      <c r="F61" s="7">
        <f>SUM(F62:F63)</f>
        <v>131310706</v>
      </c>
      <c r="G61" s="36">
        <f t="shared" ref="G61:H61" si="11">SUM(G62:G63)</f>
        <v>36834265</v>
      </c>
      <c r="H61" s="36">
        <f t="shared" si="11"/>
        <v>36834265</v>
      </c>
      <c r="I61" s="7">
        <f t="shared" si="8"/>
        <v>-105185929</v>
      </c>
      <c r="K61" s="23"/>
    </row>
    <row r="62" spans="1:11" s="3" customFormat="1" ht="26.25" customHeight="1" x14ac:dyDescent="0.2">
      <c r="A62" s="8"/>
      <c r="B62" s="8"/>
      <c r="C62" s="34" t="s">
        <v>62</v>
      </c>
      <c r="D62" s="9">
        <v>142020194</v>
      </c>
      <c r="E62" s="9">
        <v>-10709488</v>
      </c>
      <c r="F62" s="9">
        <f t="shared" si="9"/>
        <v>131310706</v>
      </c>
      <c r="G62" s="35">
        <v>36834265</v>
      </c>
      <c r="H62" s="35">
        <v>36834265</v>
      </c>
      <c r="I62" s="9">
        <f t="shared" si="8"/>
        <v>-105185929</v>
      </c>
      <c r="K62" s="23"/>
    </row>
    <row r="63" spans="1:11" s="3" customFormat="1" ht="12.95" customHeight="1" x14ac:dyDescent="0.2">
      <c r="A63" s="8"/>
      <c r="B63" s="8"/>
      <c r="C63" s="8" t="s">
        <v>63</v>
      </c>
      <c r="D63" s="35">
        <v>0</v>
      </c>
      <c r="E63" s="35">
        <v>0</v>
      </c>
      <c r="F63" s="9">
        <f t="shared" si="9"/>
        <v>0</v>
      </c>
      <c r="G63" s="35">
        <v>0</v>
      </c>
      <c r="H63" s="35">
        <v>0</v>
      </c>
      <c r="I63" s="35">
        <f t="shared" si="8"/>
        <v>0</v>
      </c>
      <c r="K63" s="23"/>
    </row>
    <row r="64" spans="1:11" s="3" customFormat="1" ht="12.95" customHeight="1" x14ac:dyDescent="0.2">
      <c r="A64" s="6"/>
      <c r="B64" s="51" t="s">
        <v>64</v>
      </c>
      <c r="C64" s="51"/>
      <c r="D64" s="7">
        <v>8129521433</v>
      </c>
      <c r="E64" s="7">
        <v>739918979</v>
      </c>
      <c r="F64" s="7">
        <f>D64+E64</f>
        <v>8869440412</v>
      </c>
      <c r="G64" s="7">
        <v>2178935133</v>
      </c>
      <c r="H64" s="7">
        <v>2178935133</v>
      </c>
      <c r="I64" s="7">
        <f t="shared" si="8"/>
        <v>-5950586300</v>
      </c>
      <c r="K64" s="23"/>
    </row>
    <row r="65" spans="1:11" s="3" customFormat="1" ht="12.95" customHeight="1" x14ac:dyDescent="0.2">
      <c r="A65" s="6"/>
      <c r="B65" s="51"/>
      <c r="C65" s="51"/>
      <c r="D65" s="7"/>
      <c r="E65" s="7"/>
      <c r="F65" s="7"/>
      <c r="G65" s="7"/>
      <c r="H65" s="7"/>
      <c r="I65" s="7"/>
      <c r="K65" s="23"/>
    </row>
    <row r="66" spans="1:11" s="3" customFormat="1" ht="12.95" customHeight="1" x14ac:dyDescent="0.2">
      <c r="A66" s="8"/>
      <c r="B66" s="6" t="s">
        <v>65</v>
      </c>
      <c r="C66" s="8"/>
      <c r="D66" s="7">
        <v>0</v>
      </c>
      <c r="E66" s="7">
        <v>0</v>
      </c>
      <c r="F66" s="7">
        <f t="shared" si="9"/>
        <v>0</v>
      </c>
      <c r="G66" s="7">
        <v>0</v>
      </c>
      <c r="H66" s="7">
        <v>0</v>
      </c>
      <c r="I66" s="7">
        <f t="shared" si="8"/>
        <v>0</v>
      </c>
      <c r="K66" s="23"/>
    </row>
    <row r="67" spans="1:11" s="3" customFormat="1" ht="12.95" customHeight="1" x14ac:dyDescent="0.2">
      <c r="A67" s="8"/>
      <c r="B67" s="8"/>
      <c r="C67" s="8"/>
      <c r="D67" s="15"/>
      <c r="E67" s="15"/>
      <c r="F67" s="15"/>
      <c r="G67" s="15"/>
      <c r="H67" s="15"/>
      <c r="I67" s="15"/>
      <c r="K67" s="23"/>
    </row>
    <row r="68" spans="1:11" s="3" customFormat="1" ht="12.95" customHeight="1" x14ac:dyDescent="0.2">
      <c r="A68" s="6" t="s">
        <v>66</v>
      </c>
      <c r="B68" s="8"/>
      <c r="C68" s="8"/>
      <c r="D68" s="14">
        <f>SUM(D47+D56+D61+D64+D66)</f>
        <v>58455131953</v>
      </c>
      <c r="E68" s="7">
        <f>SUM(E47+E56+E61+E64+E66)</f>
        <v>-316908261</v>
      </c>
      <c r="F68" s="14">
        <f>SUM(F47+F56+F61+F64+F66)</f>
        <v>58138223692</v>
      </c>
      <c r="G68" s="14">
        <f>SUM(G47+G56+G61+G64+G66)</f>
        <v>15012517559</v>
      </c>
      <c r="H68" s="14">
        <f>SUM(H47+H56+H61+H64+H66)</f>
        <v>15012517559</v>
      </c>
      <c r="I68" s="7">
        <f t="shared" si="8"/>
        <v>-43442614394</v>
      </c>
      <c r="K68" s="23"/>
    </row>
    <row r="69" spans="1:11" s="3" customFormat="1" ht="12.95" customHeight="1" x14ac:dyDescent="0.2">
      <c r="A69" s="8"/>
      <c r="B69" s="8"/>
      <c r="C69" s="8"/>
      <c r="D69" s="9"/>
      <c r="E69" s="9"/>
      <c r="F69" s="9"/>
      <c r="G69" s="9"/>
      <c r="H69" s="9"/>
      <c r="I69" s="9"/>
      <c r="K69" s="23"/>
    </row>
    <row r="70" spans="1:11" s="3" customFormat="1" ht="12.95" customHeight="1" x14ac:dyDescent="0.2">
      <c r="A70" s="6" t="s">
        <v>67</v>
      </c>
      <c r="B70" s="8"/>
      <c r="C70" s="8"/>
      <c r="D70" s="7">
        <f>SUM(D71)</f>
        <v>0</v>
      </c>
      <c r="E70" s="7">
        <f t="shared" ref="E70:H70" si="12">SUM(E71)</f>
        <v>0</v>
      </c>
      <c r="F70" s="7">
        <f>D70+E70</f>
        <v>0</v>
      </c>
      <c r="G70" s="7">
        <f t="shared" si="12"/>
        <v>0</v>
      </c>
      <c r="H70" s="7">
        <f t="shared" si="12"/>
        <v>0</v>
      </c>
      <c r="I70" s="7">
        <f t="shared" ref="I70:I73" si="13">SUM(H70-D70)</f>
        <v>0</v>
      </c>
      <c r="K70" s="23"/>
    </row>
    <row r="71" spans="1:11" s="3" customFormat="1" ht="12.95" customHeight="1" x14ac:dyDescent="0.2">
      <c r="A71" s="8"/>
      <c r="B71" s="8" t="s">
        <v>68</v>
      </c>
      <c r="C71" s="8"/>
      <c r="D71" s="9">
        <v>0</v>
      </c>
      <c r="E71" s="9">
        <v>0</v>
      </c>
      <c r="F71" s="9">
        <f>D71+E71</f>
        <v>0</v>
      </c>
      <c r="G71" s="9">
        <v>0</v>
      </c>
      <c r="H71" s="9">
        <v>0</v>
      </c>
      <c r="I71" s="9">
        <f t="shared" si="13"/>
        <v>0</v>
      </c>
      <c r="K71" s="23"/>
    </row>
    <row r="72" spans="1:11" s="3" customFormat="1" ht="12.95" customHeight="1" x14ac:dyDescent="0.2">
      <c r="A72" s="8"/>
      <c r="B72" s="8"/>
      <c r="C72" s="8"/>
      <c r="D72" s="9"/>
      <c r="E72" s="9"/>
      <c r="F72" s="9"/>
      <c r="G72" s="9"/>
      <c r="H72" s="9"/>
      <c r="I72" s="9"/>
      <c r="K72" s="23"/>
    </row>
    <row r="73" spans="1:11" s="3" customFormat="1" ht="12.95" customHeight="1" x14ac:dyDescent="0.2">
      <c r="A73" s="6" t="s">
        <v>69</v>
      </c>
      <c r="B73" s="8"/>
      <c r="C73" s="8"/>
      <c r="D73" s="7">
        <f>SUM(D42+D68+D70)</f>
        <v>96180277509</v>
      </c>
      <c r="E73" s="7">
        <f>SUM(E42+E68+E70)</f>
        <v>513389403</v>
      </c>
      <c r="F73" s="7">
        <f>SUM(F42+F68+F70)</f>
        <v>96693666912</v>
      </c>
      <c r="G73" s="7">
        <f>SUM(G42+G68+G70)</f>
        <v>26240938373</v>
      </c>
      <c r="H73" s="7">
        <f>SUM(H42+H68+H70)</f>
        <v>26240938373</v>
      </c>
      <c r="I73" s="7">
        <f t="shared" si="13"/>
        <v>-69939339136</v>
      </c>
      <c r="K73" s="23"/>
    </row>
    <row r="74" spans="1:11" s="3" customFormat="1" ht="12.95" customHeight="1" x14ac:dyDescent="0.2">
      <c r="A74" s="8"/>
      <c r="B74" s="8"/>
      <c r="C74" s="8"/>
      <c r="D74" s="9"/>
      <c r="E74" s="9"/>
      <c r="F74" s="9"/>
      <c r="G74" s="9"/>
      <c r="H74" s="9"/>
      <c r="I74" s="9"/>
      <c r="K74" s="23"/>
    </row>
    <row r="75" spans="1:11" s="3" customFormat="1" ht="12.95" customHeight="1" x14ac:dyDescent="0.2">
      <c r="A75" s="8"/>
      <c r="B75" s="6" t="s">
        <v>70</v>
      </c>
      <c r="C75" s="8"/>
      <c r="D75" s="15"/>
      <c r="E75" s="15"/>
      <c r="F75" s="15"/>
      <c r="G75" s="15"/>
      <c r="H75" s="15"/>
      <c r="I75" s="15"/>
      <c r="K75" s="23"/>
    </row>
    <row r="76" spans="1:11" s="3" customFormat="1" ht="12.95" customHeight="1" x14ac:dyDescent="0.2">
      <c r="A76" s="8"/>
      <c r="B76" s="52" t="s">
        <v>71</v>
      </c>
      <c r="C76" s="52"/>
      <c r="D76" s="16">
        <v>0</v>
      </c>
      <c r="E76" s="9">
        <v>0</v>
      </c>
      <c r="F76" s="9">
        <f>D76+E76</f>
        <v>0</v>
      </c>
      <c r="G76" s="9">
        <v>0</v>
      </c>
      <c r="H76" s="9">
        <v>0</v>
      </c>
      <c r="I76" s="9">
        <f t="shared" ref="I76" si="14">SUM(H76-D76)</f>
        <v>0</v>
      </c>
      <c r="K76" s="23"/>
    </row>
    <row r="77" spans="1:11" s="3" customFormat="1" ht="12.95" customHeight="1" x14ac:dyDescent="0.2">
      <c r="A77" s="8"/>
      <c r="B77" s="52"/>
      <c r="C77" s="52"/>
      <c r="D77" s="16"/>
      <c r="E77" s="9"/>
      <c r="F77" s="9"/>
      <c r="G77" s="9"/>
      <c r="H77" s="9"/>
      <c r="I77" s="9"/>
      <c r="K77" s="23"/>
    </row>
    <row r="78" spans="1:11" s="3" customFormat="1" ht="12.95" customHeight="1" x14ac:dyDescent="0.2">
      <c r="A78" s="8"/>
      <c r="B78" s="52" t="s">
        <v>72</v>
      </c>
      <c r="C78" s="52"/>
      <c r="D78" s="16">
        <v>0</v>
      </c>
      <c r="E78" s="9">
        <v>0</v>
      </c>
      <c r="F78" s="9">
        <f>D78+E78</f>
        <v>0</v>
      </c>
      <c r="G78" s="9">
        <v>0</v>
      </c>
      <c r="H78" s="9">
        <v>0</v>
      </c>
      <c r="I78" s="9">
        <f t="shared" ref="I78" si="15">SUM(H78-D78)</f>
        <v>0</v>
      </c>
      <c r="K78" s="23"/>
    </row>
    <row r="79" spans="1:11" s="3" customFormat="1" ht="12.95" customHeight="1" x14ac:dyDescent="0.2">
      <c r="A79" s="8"/>
      <c r="B79" s="52"/>
      <c r="C79" s="52"/>
      <c r="D79" s="16"/>
      <c r="E79" s="9"/>
      <c r="F79" s="9"/>
      <c r="G79" s="9"/>
      <c r="H79" s="9"/>
      <c r="I79" s="9"/>
      <c r="K79" s="23"/>
    </row>
    <row r="80" spans="1:11" s="3" customFormat="1" ht="12.95" customHeight="1" x14ac:dyDescent="0.2">
      <c r="A80" s="8"/>
      <c r="B80" s="24"/>
      <c r="C80" s="24"/>
      <c r="D80" s="15"/>
      <c r="E80" s="9"/>
      <c r="F80" s="9"/>
      <c r="G80" s="9"/>
      <c r="H80" s="9"/>
      <c r="I80" s="9"/>
      <c r="K80" s="23"/>
    </row>
    <row r="81" spans="1:11" s="3" customFormat="1" ht="12.95" customHeight="1" x14ac:dyDescent="0.2">
      <c r="A81" s="8"/>
      <c r="B81" s="5" t="s">
        <v>67</v>
      </c>
      <c r="C81" s="5"/>
      <c r="D81" s="13">
        <f>SUM(D76+D78)</f>
        <v>0</v>
      </c>
      <c r="E81" s="7">
        <f t="shared" ref="E81:H81" si="16">SUM(E76+E78)</f>
        <v>0</v>
      </c>
      <c r="F81" s="7">
        <f t="shared" si="16"/>
        <v>0</v>
      </c>
      <c r="G81" s="7">
        <f t="shared" si="16"/>
        <v>0</v>
      </c>
      <c r="H81" s="7">
        <f t="shared" si="16"/>
        <v>0</v>
      </c>
      <c r="I81" s="7">
        <f t="shared" ref="I81" si="17">SUM(H81-D81)</f>
        <v>0</v>
      </c>
      <c r="K81" s="23"/>
    </row>
    <row r="82" spans="1:11" s="3" customFormat="1" ht="5.0999999999999996" customHeight="1" x14ac:dyDescent="0.2">
      <c r="A82" s="10"/>
      <c r="B82" s="10"/>
      <c r="C82" s="10"/>
      <c r="D82" s="10"/>
      <c r="E82" s="37"/>
      <c r="F82" s="38"/>
      <c r="G82" s="11"/>
      <c r="H82" s="11"/>
      <c r="I82" s="11"/>
      <c r="K82" s="23"/>
    </row>
    <row r="83" spans="1:11" s="3" customFormat="1" ht="15" customHeight="1" x14ac:dyDescent="0.2">
      <c r="A83" s="42" t="s">
        <v>3</v>
      </c>
      <c r="B83" s="42"/>
      <c r="C83" s="42"/>
      <c r="D83" s="8"/>
      <c r="E83" s="39"/>
      <c r="F83" s="32"/>
      <c r="G83" s="4"/>
      <c r="H83" s="4"/>
      <c r="I83" s="4"/>
      <c r="K83" s="23"/>
    </row>
    <row r="84" spans="1:11" s="2" customFormat="1" ht="12.75" x14ac:dyDescent="0.2">
      <c r="H84" s="40"/>
      <c r="I84" s="40"/>
      <c r="K84" s="23"/>
    </row>
    <row r="85" spans="1:11" x14ac:dyDescent="0.25">
      <c r="H85" s="40"/>
      <c r="I85" s="40"/>
    </row>
    <row r="86" spans="1:11" x14ac:dyDescent="0.25">
      <c r="H86" s="40"/>
      <c r="I86" s="40"/>
    </row>
    <row r="87" spans="1:11" x14ac:dyDescent="0.25">
      <c r="H87" s="40"/>
      <c r="I87" s="40"/>
    </row>
    <row r="88" spans="1:11" x14ac:dyDescent="0.25">
      <c r="H88" s="40"/>
      <c r="I88" s="40"/>
    </row>
    <row r="89" spans="1:11" x14ac:dyDescent="0.25">
      <c r="H89" s="40"/>
      <c r="I89" s="40"/>
    </row>
    <row r="90" spans="1:11" x14ac:dyDescent="0.25">
      <c r="E90" s="12"/>
      <c r="F90" s="12"/>
      <c r="H90" s="40"/>
      <c r="I90" s="40"/>
    </row>
    <row r="91" spans="1:11" x14ac:dyDescent="0.25">
      <c r="A91" s="43"/>
      <c r="B91" s="43"/>
      <c r="C91" s="43"/>
      <c r="D91" s="43"/>
      <c r="E91" s="12"/>
      <c r="F91" s="43"/>
      <c r="G91" s="43"/>
      <c r="H91" s="43"/>
      <c r="I91" s="43"/>
    </row>
    <row r="92" spans="1:11" x14ac:dyDescent="0.25">
      <c r="A92" s="43"/>
      <c r="B92" s="43"/>
      <c r="C92" s="43"/>
      <c r="D92" s="43"/>
      <c r="E92" s="12"/>
      <c r="F92" s="43"/>
      <c r="G92" s="43"/>
      <c r="H92" s="43"/>
      <c r="I92" s="43"/>
    </row>
    <row r="93" spans="1:11" x14ac:dyDescent="0.25">
      <c r="A93" s="12"/>
      <c r="B93" s="12"/>
      <c r="C93" s="12"/>
      <c r="D93" s="12"/>
      <c r="E93" s="12"/>
      <c r="F93" s="12"/>
      <c r="G93" s="12"/>
      <c r="H93" s="12"/>
      <c r="I93" s="12"/>
    </row>
    <row r="94" spans="1:11" x14ac:dyDescent="0.25">
      <c r="A94" s="12"/>
      <c r="B94" s="12"/>
      <c r="C94" s="12"/>
      <c r="D94" s="12"/>
      <c r="E94" s="12"/>
      <c r="F94" s="12"/>
      <c r="G94" s="12"/>
      <c r="H94" s="12"/>
      <c r="I94" s="12"/>
    </row>
    <row r="95" spans="1:11" x14ac:dyDescent="0.25">
      <c r="A95" s="12"/>
      <c r="B95" s="12"/>
      <c r="C95" s="12"/>
      <c r="D95" s="12"/>
      <c r="E95" s="12"/>
      <c r="F95" s="12"/>
      <c r="G95" s="12"/>
      <c r="H95" s="12"/>
      <c r="I95" s="12"/>
    </row>
    <row r="96" spans="1:11" x14ac:dyDescent="0.25">
      <c r="H96" s="40"/>
      <c r="I96" s="40"/>
    </row>
    <row r="97" spans="1:9" x14ac:dyDescent="0.25">
      <c r="A97" s="50"/>
      <c r="B97" s="50"/>
      <c r="C97" s="50"/>
      <c r="D97" s="50"/>
      <c r="E97" s="50"/>
      <c r="F97" s="50"/>
      <c r="G97" s="50"/>
      <c r="H97" s="50"/>
      <c r="I97" s="50"/>
    </row>
    <row r="98" spans="1:9" x14ac:dyDescent="0.25">
      <c r="H98" s="40"/>
      <c r="I98" s="40"/>
    </row>
    <row r="99" spans="1:9" x14ac:dyDescent="0.25">
      <c r="H99" s="40"/>
      <c r="I99" s="40"/>
    </row>
  </sheetData>
  <mergeCells count="16">
    <mergeCell ref="A92:D92"/>
    <mergeCell ref="F92:I92"/>
    <mergeCell ref="A97:I97"/>
    <mergeCell ref="B64:C65"/>
    <mergeCell ref="B76:C77"/>
    <mergeCell ref="B78:C79"/>
    <mergeCell ref="A83:C83"/>
    <mergeCell ref="A91:D91"/>
    <mergeCell ref="F91:I91"/>
    <mergeCell ref="A6:C7"/>
    <mergeCell ref="D6:I6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ignoredErrors>
    <ignoredError sqref="G29:J29 G61:J61 I28:J28 I62:J62" formulaRange="1"/>
    <ignoredError sqref="D29:F29 D61:F61 F28 F62" formula="1" formulaRange="1"/>
    <ignoredError sqref="D17:F17 D35:F38 D63:F63 F18:F27 F30:F34 D41:F47 F39:F40 D56:F56 F48:F51 F52:F55 F57:F60 D67:F89 F64 F65:F6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LDF-5</vt:lpstr>
      <vt:lpstr>'INGRESOS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2021-05-17T21:05:31Z</dcterms:modified>
</cp:coreProperties>
</file>