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967"/>
  </bookViews>
  <sheets>
    <sheet name="ESF -LDF1" sheetId="7" r:id="rId1"/>
  </sheets>
  <definedNames>
    <definedName name="_xlnm.Print_Area" localSheetId="0">'ESF -LDF1'!$A$1:$G$104</definedName>
  </definedNames>
  <calcPr calcId="152511"/>
</workbook>
</file>

<file path=xl/calcChain.xml><?xml version="1.0" encoding="utf-8"?>
<calcChain xmlns="http://schemas.openxmlformats.org/spreadsheetml/2006/main">
  <c r="F83" i="7" l="1"/>
  <c r="F75" i="7" l="1"/>
  <c r="F69" i="7"/>
  <c r="F44" i="7"/>
  <c r="F40" i="7"/>
  <c r="F33" i="7"/>
  <c r="F29" i="7"/>
  <c r="F25" i="7"/>
  <c r="F21" i="7"/>
  <c r="F11" i="7"/>
  <c r="B71" i="7"/>
  <c r="B43" i="7"/>
  <c r="B40" i="7"/>
  <c r="B33" i="7"/>
  <c r="B27" i="7"/>
  <c r="B19" i="7"/>
  <c r="B11" i="7"/>
  <c r="F49" i="7" l="1"/>
  <c r="F71" i="7" s="1"/>
  <c r="B49" i="7"/>
  <c r="G95" i="7" l="1"/>
  <c r="G83" i="7"/>
  <c r="G75" i="7"/>
  <c r="C71" i="7"/>
  <c r="G69" i="7"/>
  <c r="G44" i="7"/>
  <c r="C43" i="7"/>
  <c r="G40" i="7"/>
  <c r="C40" i="7"/>
  <c r="G33" i="7"/>
  <c r="C33" i="7"/>
  <c r="G29" i="7"/>
  <c r="C27" i="7"/>
  <c r="G25" i="7"/>
  <c r="G21" i="7"/>
  <c r="C19" i="7"/>
  <c r="G11" i="7"/>
  <c r="C11" i="7"/>
  <c r="C49" i="7" l="1"/>
  <c r="C103" i="7" s="1"/>
  <c r="G49" i="7"/>
  <c r="G71" i="7" s="1"/>
  <c r="G101" i="7"/>
  <c r="F101" i="7"/>
  <c r="B103" i="7"/>
  <c r="G103" i="7" l="1"/>
  <c r="G107" i="7" s="1"/>
  <c r="F103" i="7"/>
  <c r="F107" i="7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<sst xmlns="http://schemas.openxmlformats.org/spreadsheetml/2006/main" count="129" uniqueCount="126">
  <si>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</si>
  <si>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GOBIERNO ESTATAL</t>
  </si>
  <si>
    <t>( Pesos )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</si>
  <si>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</si>
  <si>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ESTADO DE SITUACIÓN FINANCIERA DETALLADO CONSOLIDADO</t>
  </si>
  <si>
    <t>CONCEPTO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</si>
  <si>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</si>
  <si>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</si>
  <si>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</si>
  <si>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</si>
  <si>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</si>
  <si>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</si>
  <si>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</si>
  <si>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</si>
  <si>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</si>
  <si>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</si>
  <si>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</si>
  <si>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</si>
  <si>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</si>
  <si>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</si>
  <si>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</si>
  <si>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</si>
  <si>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</si>
  <si>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</si>
  <si>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</si>
  <si>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</si>
  <si>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</si>
  <si>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</si>
  <si>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</si>
  <si>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</si>
  <si>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</si>
  <si>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</si>
  <si>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</si>
  <si>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</si>
  <si>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</si>
  <si>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</si>
  <si>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</si>
  <si>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</si>
  <si>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</si>
  <si>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</si>
  <si>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</si>
  <si>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</si>
  <si>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</si>
  <si>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</si>
  <si>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</si>
  <si>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</si>
  <si>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</si>
  <si>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</si>
  <si>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</si>
  <si>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</si>
  <si>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</si>
  <si>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</si>
  <si>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</si>
  <si>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</si>
  <si>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</si>
  <si>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</si>
  <si>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</si>
  <si>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</si>
  <si>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</si>
  <si>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</si>
  <si>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</si>
  <si>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</si>
  <si>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</si>
  <si>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</si>
  <si>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</si>
  <si>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</si>
  <si>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</si>
  <si>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</si>
  <si>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</si>
  <si>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</si>
  <si>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</si>
  <si>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</si>
  <si>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</si>
  <si>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</si>
  <si>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</si>
  <si>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</si>
  <si>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</si>
  <si>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</si>
  <si>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</si>
  <si>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</si>
  <si>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</si>
  <si>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</si>
  <si>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</si>
  <si>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</si>
  <si>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</si>
  <si>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</si>
  <si>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</si>
  <si>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</si>
  <si>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</si>
  <si>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</si>
  <si>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</si>
  <si>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</si>
  <si>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</si>
  <si>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</si>
  <si>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</si>
  <si>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</si>
  <si>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</si>
  <si>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</si>
  <si>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</si>
  <si>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</si>
  <si>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</si>
  <si>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</si>
  <si>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</si>
  <si>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</si>
  <si>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</si>
  <si>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</si>
  <si>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</si>
  <si>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</si>
  <si>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</si>
  <si>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</si>
  <si>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</si>
  <si>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</si>
  <si>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</si>
  <si>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</si>
  <si>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</si>
  <si>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</si>
  <si>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</si>
  <si>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</si>
  <si>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</si>
  <si>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</si>
  <si>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</si>
  <si>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</si>
  <si>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</si>
  <si>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t>31 DE MARZO DE 2021</t>
  </si>
  <si>
    <t>AL 31 DE DICIEMBRE DE 2020 Y AL 31 DE MARZO DE 2021</t>
  </si>
  <si>
    <t>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</si>
</sst>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0\ ;\(#\ ###\ ###\ ##0\)\ "/>
    <numFmt numFmtId="170" formatCode="_-[$€-2]* #,##0.00_-;\-[$€-2]* #,##0.00_-;_-[$€-2]* &quot;-&quot;??_-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b/>
      <sz val="13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i/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Geneva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8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98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4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3" applyNumberFormat="0" applyAlignment="0" applyProtection="0"/>
    <xf numFmtId="0" fontId="18" fillId="19" borderId="4" applyNumberFormat="0" applyAlignment="0" applyProtection="0"/>
    <xf numFmtId="0" fontId="19" fillId="0" borderId="5" applyNumberFormat="0" applyFill="0" applyAlignment="0" applyProtection="0"/>
    <xf numFmtId="0" fontId="20" fillId="20" borderId="6">
      <alignment horizontal="center" vertical="center"/>
    </xf>
    <xf numFmtId="0" fontId="21" fillId="0" borderId="0" applyNumberFormat="0" applyFill="0" applyBorder="0" applyAlignment="0" applyProtection="0"/>
    <xf numFmtId="0" fontId="20" fillId="20" borderId="6">
      <alignment horizontal="centerContinuous"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4" borderId="0" applyNumberFormat="0" applyBorder="0" applyAlignment="0" applyProtection="0"/>
    <xf numFmtId="0" fontId="22" fillId="9" borderId="3" applyNumberFormat="0" applyAlignment="0" applyProtection="0"/>
    <xf numFmtId="170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5" borderId="0" applyNumberFormat="0" applyBorder="0" applyAlignment="0" applyProtection="0"/>
    <xf numFmtId="0" fontId="1" fillId="0" borderId="0"/>
    <xf numFmtId="0" fontId="1" fillId="26" borderId="7" applyNumberFormat="0" applyFont="0" applyAlignment="0" applyProtection="0"/>
    <xf numFmtId="0" fontId="25" fillId="1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21" fillId="0" borderId="11" applyNumberFormat="0" applyFill="0" applyAlignment="0" applyProtection="0"/>
    <xf numFmtId="0" fontId="31" fillId="0" borderId="12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3" applyNumberFormat="0" applyAlignment="0" applyProtection="0"/>
    <xf numFmtId="0" fontId="32" fillId="0" borderId="0"/>
    <xf numFmtId="0" fontId="18" fillId="19" borderId="4" applyNumberFormat="0" applyAlignment="0" applyProtection="0"/>
    <xf numFmtId="0" fontId="19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22" fillId="9" borderId="3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5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2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26" borderId="7" applyNumberFormat="0" applyFont="0" applyAlignment="0" applyProtection="0"/>
    <xf numFmtId="0" fontId="1" fillId="26" borderId="7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1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3" applyNumberFormat="0" applyFill="0" applyAlignment="0" applyProtection="0"/>
    <xf numFmtId="0" fontId="33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</cellStyleXfs>
  <cellXfs count="32">
    <xf numFmtId="0" fontId="0" fillId="0" borderId="0" xfId="0"/>
    <xf numFmtId="0" fontId="3" fillId="2" borderId="0" xfId="4" applyNumberFormat="1" applyFont="1" applyFill="1" applyBorder="1" applyAlignment="1" applyProtection="1"/>
    <xf numFmtId="164" fontId="3" fillId="2" borderId="0" xfId="4" applyNumberFormat="1" applyFont="1" applyFill="1" applyBorder="1" applyAlignment="1" applyProtection="1"/>
    <xf numFmtId="0" fontId="5" fillId="0" borderId="0" xfId="4" applyNumberFormat="1" applyFont="1" applyFill="1" applyBorder="1" applyAlignment="1" applyProtection="1"/>
    <xf numFmtId="0" fontId="10" fillId="0" borderId="0" xfId="4" applyNumberFormat="1" applyFont="1" applyFill="1" applyBorder="1" applyAlignment="1" applyProtection="1"/>
    <xf numFmtId="0" fontId="11" fillId="3" borderId="0" xfId="4" applyNumberFormat="1" applyFont="1" applyFill="1" applyBorder="1" applyAlignment="1" applyProtection="1">
      <alignment horizontal="center" vertical="center"/>
    </xf>
    <xf numFmtId="164" fontId="11" fillId="3" borderId="1" xfId="4" applyNumberFormat="1" applyFont="1" applyFill="1" applyBorder="1" applyAlignment="1" applyProtection="1">
      <alignment horizontal="center" vertical="center" wrapText="1"/>
    </xf>
    <xf numFmtId="0" fontId="5" fillId="0" borderId="0" xfId="4" applyNumberFormat="1" applyFont="1" applyFill="1" applyBorder="1" applyAlignment="1" applyProtection="1">
      <alignment vertical="center"/>
    </xf>
    <xf numFmtId="164" fontId="5" fillId="0" borderId="0" xfId="4" applyNumberFormat="1" applyFont="1" applyFill="1" applyBorder="1" applyAlignment="1" applyProtection="1"/>
    <xf numFmtId="0" fontId="10" fillId="0" borderId="0" xfId="4" applyFont="1" applyFill="1" applyAlignment="1">
      <alignment vertical="top" wrapText="1"/>
    </xf>
    <xf numFmtId="164" fontId="5" fillId="0" borderId="0" xfId="4" applyNumberFormat="1" applyFont="1" applyFill="1" applyBorder="1" applyAlignment="1" applyProtection="1">
      <alignment vertical="top" wrapText="1"/>
    </xf>
    <xf numFmtId="0" fontId="5" fillId="0" borderId="0" xfId="4" applyNumberFormat="1" applyFont="1" applyFill="1" applyBorder="1" applyAlignment="1" applyProtection="1">
      <alignment vertical="top" wrapText="1"/>
    </xf>
    <xf numFmtId="164" fontId="10" fillId="0" borderId="0" xfId="2" applyNumberFormat="1" applyFont="1" applyFill="1" applyBorder="1" applyAlignment="1">
      <alignment horizontal="right" vertical="top" wrapText="1"/>
    </xf>
    <xf numFmtId="0" fontId="10" fillId="0" borderId="0" xfId="4" applyFont="1" applyFill="1" applyBorder="1" applyAlignment="1">
      <alignment horizontal="right" vertical="top" wrapText="1"/>
    </xf>
    <xf numFmtId="0" fontId="5" fillId="0" borderId="0" xfId="4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4" applyFont="1" applyFill="1" applyAlignment="1">
      <alignment horizontal="right" vertical="top" wrapText="1"/>
    </xf>
    <xf numFmtId="164" fontId="5" fillId="0" borderId="0" xfId="4" applyNumberFormat="1" applyFont="1" applyFill="1" applyBorder="1" applyAlignment="1">
      <alignment horizontal="right" vertical="top" wrapText="1"/>
    </xf>
    <xf numFmtId="164" fontId="10" fillId="0" borderId="0" xfId="4" applyNumberFormat="1" applyFont="1" applyFill="1" applyBorder="1" applyAlignment="1">
      <alignment horizontal="right" vertical="top" wrapText="1"/>
    </xf>
    <xf numFmtId="0" fontId="10" fillId="0" borderId="0" xfId="4" applyNumberFormat="1" applyFont="1" applyFill="1" applyBorder="1" applyAlignment="1" applyProtection="1">
      <alignment vertical="top" wrapText="1"/>
    </xf>
    <xf numFmtId="164" fontId="10" fillId="0" borderId="0" xfId="4" applyNumberFormat="1" applyFont="1" applyFill="1" applyBorder="1" applyAlignment="1" applyProtection="1">
      <alignment vertical="top" wrapText="1"/>
    </xf>
    <xf numFmtId="164" fontId="5" fillId="0" borderId="0" xfId="4" applyNumberFormat="1" applyFont="1" applyFill="1" applyBorder="1" applyAlignment="1">
      <alignment vertical="top" wrapText="1"/>
    </xf>
    <xf numFmtId="0" fontId="10" fillId="0" borderId="2" xfId="4" applyNumberFormat="1" applyFont="1" applyFill="1" applyBorder="1" applyAlignment="1" applyProtection="1">
      <alignment vertical="top" wrapText="1"/>
    </xf>
    <xf numFmtId="164" fontId="10" fillId="0" borderId="2" xfId="2" applyNumberFormat="1" applyFont="1" applyFill="1" applyBorder="1" applyAlignment="1">
      <alignment horizontal="right" vertical="top" wrapText="1"/>
    </xf>
    <xf numFmtId="0" fontId="5" fillId="0" borderId="2" xfId="4" applyNumberFormat="1" applyFont="1" applyFill="1" applyBorder="1" applyAlignment="1" applyProtection="1">
      <alignment vertical="top" wrapText="1"/>
    </xf>
    <xf numFmtId="0" fontId="6" fillId="0" borderId="0" xfId="2" applyFont="1" applyFill="1" applyBorder="1" applyAlignment="1">
      <alignment horizontal="justify" vertical="top" wrapText="1"/>
    </xf>
    <xf numFmtId="0" fontId="7" fillId="0" borderId="0" xfId="5"/>
    <xf numFmtId="0" fontId="10" fillId="0" borderId="0" xfId="4" applyNumberFormat="1" applyFont="1" applyFill="1" applyBorder="1" applyAlignment="1" applyProtection="1">
      <alignment horizontal="center"/>
    </xf>
    <xf numFmtId="0" fontId="12" fillId="0" borderId="0" xfId="4" applyNumberFormat="1" applyFont="1" applyFill="1" applyBorder="1" applyAlignment="1" applyProtection="1">
      <alignment horizontal="center"/>
    </xf>
    <xf numFmtId="0" fontId="2" fillId="2" borderId="0" xfId="4" applyNumberFormat="1" applyFont="1" applyFill="1" applyBorder="1" applyAlignment="1" applyProtection="1">
      <alignment horizontal="center"/>
    </xf>
    <xf numFmtId="0" fontId="3" fillId="2" borderId="0" xfId="4" applyNumberFormat="1" applyFont="1" applyFill="1" applyBorder="1" applyAlignment="1" applyProtection="1">
      <alignment horizontal="center"/>
    </xf>
    <xf numFmtId="14" fontId="3" fillId="2" borderId="0" xfId="4" applyNumberFormat="1" applyFont="1" applyFill="1" applyBorder="1" applyAlignment="1" applyProtection="1">
      <alignment horizontal="center" vertical="center"/>
    </xf>
  </cellXfs>
  <cellStyles count="198">
    <cellStyle name="20% - Énfasis1 2" xfId="61"/>
    <cellStyle name="20% - Énfasis1 3" xfId="11"/>
    <cellStyle name="20% - Énfasis2 2" xfId="62"/>
    <cellStyle name="20% - Énfasis2 3" xfId="12"/>
    <cellStyle name="20% - Énfasis3 2" xfId="63"/>
    <cellStyle name="20% - Énfasis3 3" xfId="13"/>
    <cellStyle name="20% - Énfasis4 2" xfId="64"/>
    <cellStyle name="20% - Énfasis4 3" xfId="14"/>
    <cellStyle name="20% - Énfasis5 2" xfId="65"/>
    <cellStyle name="20% - Énfasis5 3" xfId="15"/>
    <cellStyle name="20% - Énfasis6 2" xfId="66"/>
    <cellStyle name="20% - Énfasis6 3" xfId="16"/>
    <cellStyle name="40% - Énfasis1 2" xfId="67"/>
    <cellStyle name="40% - Énfasis1 3" xfId="17"/>
    <cellStyle name="40% - Énfasis2 2" xfId="68"/>
    <cellStyle name="40% - Énfasis2 3" xfId="18"/>
    <cellStyle name="40% - Énfasis3 2" xfId="69"/>
    <cellStyle name="40% - Énfasis3 3" xfId="19"/>
    <cellStyle name="40% - Énfasis4 2" xfId="70"/>
    <cellStyle name="40% - Énfasis4 3" xfId="20"/>
    <cellStyle name="40% - Énfasis5 2" xfId="71"/>
    <cellStyle name="40% - Énfasis5 3" xfId="21"/>
    <cellStyle name="40% - Énfasis6 2" xfId="72"/>
    <cellStyle name="40% - Énfasis6 3" xfId="22"/>
    <cellStyle name="60% - Énfasis1 2" xfId="73"/>
    <cellStyle name="60% - Énfasis1 3" xfId="23"/>
    <cellStyle name="60% - Énfasis2 2" xfId="74"/>
    <cellStyle name="60% - Énfasis2 3" xfId="24"/>
    <cellStyle name="60% - Énfasis3 2" xfId="75"/>
    <cellStyle name="60% - Énfasis3 3" xfId="25"/>
    <cellStyle name="60% - Énfasis4 2" xfId="76"/>
    <cellStyle name="60% - Énfasis4 3" xfId="26"/>
    <cellStyle name="60% - Énfasis5 2" xfId="77"/>
    <cellStyle name="60% - Énfasis5 3" xfId="27"/>
    <cellStyle name="60% - Énfasis6 2" xfId="78"/>
    <cellStyle name="60% - Énfasis6 3" xfId="28"/>
    <cellStyle name="Buena 2" xfId="79"/>
    <cellStyle name="Bueno 2" xfId="29"/>
    <cellStyle name="Cálculo 2" xfId="80"/>
    <cellStyle name="Cálculo 3" xfId="30"/>
    <cellStyle name="Cancel" xfId="81"/>
    <cellStyle name="Celda de comprobación 2" xfId="82"/>
    <cellStyle name="Celda de comprobación 3" xfId="31"/>
    <cellStyle name="Celda vinculada 2" xfId="83"/>
    <cellStyle name="Celda vinculada 3" xfId="32"/>
    <cellStyle name="ENCABEZADO" xfId="33"/>
    <cellStyle name="Encabezado 1 2" xfId="52"/>
    <cellStyle name="Encabezado 4 2" xfId="84"/>
    <cellStyle name="Encabezado 4 3" xfId="34"/>
    <cellStyle name="ENCABEZADO1" xfId="35"/>
    <cellStyle name="Énfasis1 2" xfId="85"/>
    <cellStyle name="Énfasis1 3" xfId="36"/>
    <cellStyle name="Énfasis2 2" xfId="86"/>
    <cellStyle name="Énfasis2 3" xfId="37"/>
    <cellStyle name="Énfasis3 2" xfId="87"/>
    <cellStyle name="Énfasis3 3" xfId="38"/>
    <cellStyle name="Énfasis4 2" xfId="88"/>
    <cellStyle name="Énfasis4 3" xfId="39"/>
    <cellStyle name="Énfasis5 2" xfId="89"/>
    <cellStyle name="Énfasis5 3" xfId="40"/>
    <cellStyle name="Énfasis6 2" xfId="90"/>
    <cellStyle name="Énfasis6 3" xfId="41"/>
    <cellStyle name="Entrada 2" xfId="91"/>
    <cellStyle name="Entrada 3" xfId="42"/>
    <cellStyle name="Euro" xfId="43"/>
    <cellStyle name="Euro 2" xfId="92"/>
    <cellStyle name="Euro 3" xfId="93"/>
    <cellStyle name="Euro 4" xfId="94"/>
    <cellStyle name="Incorrecto 2" xfId="95"/>
    <cellStyle name="Incorrecto 3" xfId="44"/>
    <cellStyle name="Millares [0] 2" xfId="96"/>
    <cellStyle name="Millares [0] 3" xfId="97"/>
    <cellStyle name="Millares 10" xfId="98"/>
    <cellStyle name="Millares 11" xfId="99"/>
    <cellStyle name="Millares 12" xfId="100"/>
    <cellStyle name="Millares 13" xfId="101"/>
    <cellStyle name="Millares 14" xfId="102"/>
    <cellStyle name="Millares 14 2" xfId="103"/>
    <cellStyle name="Millares 15" xfId="104"/>
    <cellStyle name="Millares 16" xfId="105"/>
    <cellStyle name="Millares 17" xfId="106"/>
    <cellStyle name="Millares 18" xfId="184"/>
    <cellStyle name="Millares 2" xfId="107"/>
    <cellStyle name="Millares 2 2" xfId="108"/>
    <cellStyle name="Millares 2 3" xfId="109"/>
    <cellStyle name="Millares 3" xfId="110"/>
    <cellStyle name="Millares 3 2" xfId="111"/>
    <cellStyle name="Millares 3 3" xfId="112"/>
    <cellStyle name="Millares 4" xfId="113"/>
    <cellStyle name="Millares 5" xfId="114"/>
    <cellStyle name="Millares 6" xfId="115"/>
    <cellStyle name="Millares 7" xfId="116"/>
    <cellStyle name="Millares 8" xfId="117"/>
    <cellStyle name="Millares 9" xfId="118"/>
    <cellStyle name="Moneda 2" xfId="119"/>
    <cellStyle name="Moneda 2 2" xfId="120"/>
    <cellStyle name="Neutral 2" xfId="121"/>
    <cellStyle name="Neutral 3" xfId="45"/>
    <cellStyle name="Normal" xfId="0" builtinId="0"/>
    <cellStyle name="Normal 10" xfId="122"/>
    <cellStyle name="Normal 10 2" xfId="123"/>
    <cellStyle name="Normal 11" xfId="124"/>
    <cellStyle name="Normal 12" xfId="125"/>
    <cellStyle name="Normal 12 2" xfId="188"/>
    <cellStyle name="Normal 12 2 2" xfId="187"/>
    <cellStyle name="Normal 12 3" xfId="189"/>
    <cellStyle name="Normal 12 3 2" xfId="190"/>
    <cellStyle name="Normal 12 3 2 2" xfId="197"/>
    <cellStyle name="Normal 12 3 3" xfId="191"/>
    <cellStyle name="Normal 12 3 4" xfId="192"/>
    <cellStyle name="Normal 12 3 5" xfId="193"/>
    <cellStyle name="Normal 12 3 6" xfId="194"/>
    <cellStyle name="Normal 12 3 7" xfId="195"/>
    <cellStyle name="Normal 13" xfId="126"/>
    <cellStyle name="Normal 13 2" xfId="127"/>
    <cellStyle name="Normal 14" xfId="128"/>
    <cellStyle name="Normal 15" xfId="158"/>
    <cellStyle name="Normal 16" xfId="162"/>
    <cellStyle name="Normal 16 2" xfId="4"/>
    <cellStyle name="Normal 17" xfId="5"/>
    <cellStyle name="Normal 18" xfId="6"/>
    <cellStyle name="Normal 18 2" xfId="196"/>
    <cellStyle name="Normal 19" xfId="129"/>
    <cellStyle name="Normal 2" xfId="46"/>
    <cellStyle name="Normal 2 2" xfId="2"/>
    <cellStyle name="Normal 2 2 2" xfId="170"/>
    <cellStyle name="Normal 2 3" xfId="130"/>
    <cellStyle name="Normal 2 4" xfId="1"/>
    <cellStyle name="Normal 2 5" xfId="3"/>
    <cellStyle name="Normal 20" xfId="9"/>
    <cellStyle name="Normal 20 2" xfId="159"/>
    <cellStyle name="Normal 21" xfId="10"/>
    <cellStyle name="Normal 3" xfId="56"/>
    <cellStyle name="Normal 3 2" xfId="57"/>
    <cellStyle name="Normal 3 2 2" xfId="58"/>
    <cellStyle name="Normal 3 2 2 2" xfId="155"/>
    <cellStyle name="Normal 3 2 2 2 2" xfId="166"/>
    <cellStyle name="Normal 3 2 2 2 3" xfId="168"/>
    <cellStyle name="Normal 3 2 2 3" xfId="171"/>
    <cellStyle name="Normal 3 2 2 3 2" xfId="183"/>
    <cellStyle name="Normal 3 3" xfId="160"/>
    <cellStyle name="Normal 3_1. Ingreso Público" xfId="8"/>
    <cellStyle name="Normal 4" xfId="59"/>
    <cellStyle name="Normal 4 2" xfId="131"/>
    <cellStyle name="Normal 4 2 3" xfId="164"/>
    <cellStyle name="Normal 4 4" xfId="157"/>
    <cellStyle name="Normal 4 4 2" xfId="165"/>
    <cellStyle name="Normal 4 4 2 2" xfId="169"/>
    <cellStyle name="Normal 4 4 2 4" xfId="172"/>
    <cellStyle name="Normal 4 4 2 4 2" xfId="173"/>
    <cellStyle name="Normal 4 4 3" xfId="167"/>
    <cellStyle name="Normal 4 4 4" xfId="7"/>
    <cellStyle name="Normal 5" xfId="60"/>
    <cellStyle name="Normal 5 2" xfId="132"/>
    <cellStyle name="Normal 5 2 2" xfId="133"/>
    <cellStyle name="Normal 5 3" xfId="154"/>
    <cellStyle name="Normal 5 3 2" xfId="156"/>
    <cellStyle name="Normal 5 3 2 2" xfId="174"/>
    <cellStyle name="Normal 5 3 2 2 2" xfId="175"/>
    <cellStyle name="Normal 5 3 2 2 3" xfId="182"/>
    <cellStyle name="Normal 5 3 3" xfId="176"/>
    <cellStyle name="Normal 5 3 3 2" xfId="177"/>
    <cellStyle name="Normal 6" xfId="134"/>
    <cellStyle name="Normal 6 2" xfId="135"/>
    <cellStyle name="Normal 6 2 2" xfId="161"/>
    <cellStyle name="Normal 6 2 2 2" xfId="163"/>
    <cellStyle name="Normal 6 2 2 2 2" xfId="178"/>
    <cellStyle name="Normal 6 2 2 2 2 2" xfId="179"/>
    <cellStyle name="Normal 6 2 2 2 2 2 2" xfId="186"/>
    <cellStyle name="Normal 6 2 2 6" xfId="180"/>
    <cellStyle name="Normal 6 2 2 6 2" xfId="181"/>
    <cellStyle name="Normal 6 2 2 6 2 2" xfId="185"/>
    <cellStyle name="Normal 7" xfId="136"/>
    <cellStyle name="Normal 7 2" xfId="137"/>
    <cellStyle name="Normal 8" xfId="138"/>
    <cellStyle name="Normal 9" xfId="139"/>
    <cellStyle name="Notas 2" xfId="140"/>
    <cellStyle name="Notas 3" xfId="141"/>
    <cellStyle name="Notas 4" xfId="47"/>
    <cellStyle name="Porcentaje 2" xfId="142"/>
    <cellStyle name="Porcentaje 3" xfId="143"/>
    <cellStyle name="Porcentual 2" xfId="144"/>
    <cellStyle name="Porcentual 2 2" xfId="145"/>
    <cellStyle name="Salida 2" xfId="146"/>
    <cellStyle name="Salida 3" xfId="48"/>
    <cellStyle name="Texto de advertencia 2" xfId="147"/>
    <cellStyle name="Texto de advertencia 3" xfId="49"/>
    <cellStyle name="Texto explicativo 2" xfId="148"/>
    <cellStyle name="Texto explicativo 3" xfId="50"/>
    <cellStyle name="Título 1 2" xfId="149"/>
    <cellStyle name="Título 2 2" xfId="150"/>
    <cellStyle name="Título 2 3" xfId="53"/>
    <cellStyle name="Título 3 2" xfId="151"/>
    <cellStyle name="Título 3 3" xfId="54"/>
    <cellStyle name="Título 4" xfId="152"/>
    <cellStyle name="Título 5" xfId="51"/>
    <cellStyle name="Total 2" xfId="153"/>
    <cellStyle name="Total 3" xfId="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122"/>
  <sheetViews>
    <sheetView showGridLines="0" tabSelected="1" workbookViewId="0">
      <selection activeCell="G104" sqref="A1:G104"/>
    </sheetView>
  </sheetViews>
  <sheetFormatPr baseColWidth="10" defaultRowHeight="15" x14ac:dyDescent="0.25"/>
  <cols>
    <col min="1" max="1" width="62.7109375" style="3" customWidth="1"/>
    <col min="2" max="2" width="15.7109375" style="8" bestFit="1" customWidth="1"/>
    <col min="3" max="3" width="15.7109375" style="8" customWidth="1"/>
    <col min="4" max="4" width="2.28515625" style="3" customWidth="1"/>
    <col min="5" max="5" width="62.7109375" style="3" customWidth="1"/>
    <col min="6" max="6" width="15.7109375" style="8" customWidth="1"/>
    <col min="7" max="7" width="16.140625" style="8" bestFit="1" customWidth="1"/>
    <col min="8" max="8" width="11.42578125" style="2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29" t="s">
        <v>0</v>
      </c>
      <c r="B2" s="29"/>
      <c r="C2" s="29"/>
      <c r="D2" s="29"/>
      <c r="E2" s="29"/>
      <c r="F2" s="29"/>
      <c r="G2" s="29"/>
      <c r="H2" s="4"/>
      <c r="I2" s="4"/>
    </row>
    <row r="3" spans="1:9" s="3" customFormat="1" ht="12.75" x14ac:dyDescent="0.2">
      <c r="A3" s="29" t="s">
        <v>1</v>
      </c>
      <c r="B3" s="29"/>
      <c r="C3" s="29"/>
      <c r="D3" s="29"/>
      <c r="E3" s="29"/>
      <c r="F3" s="29"/>
      <c r="G3" s="29"/>
      <c r="H3" s="4"/>
      <c r="I3" s="4"/>
    </row>
    <row r="4" spans="1:9" s="3" customFormat="1" ht="12.75" x14ac:dyDescent="0.2">
      <c r="A4" s="29" t="s">
        <v>4</v>
      </c>
      <c r="B4" s="29"/>
      <c r="C4" s="29"/>
      <c r="D4" s="29"/>
      <c r="E4" s="29"/>
      <c r="F4" s="29"/>
      <c r="G4" s="29"/>
      <c r="H4" s="4"/>
      <c r="I4" s="4"/>
    </row>
    <row r="5" spans="1:9" s="3" customFormat="1" ht="12.75" x14ac:dyDescent="0.2">
      <c r="A5" s="30" t="s">
        <v>124</v>
      </c>
      <c r="B5" s="30"/>
      <c r="C5" s="30"/>
      <c r="D5" s="30"/>
      <c r="E5" s="30"/>
      <c r="F5" s="30"/>
      <c r="G5" s="30"/>
      <c r="H5" s="4"/>
      <c r="I5" s="4"/>
    </row>
    <row r="6" spans="1:9" s="3" customFormat="1" ht="15.75" customHeight="1" x14ac:dyDescent="0.2">
      <c r="A6" s="31" t="s">
        <v>2</v>
      </c>
      <c r="B6" s="31"/>
      <c r="C6" s="31"/>
      <c r="D6" s="31"/>
      <c r="E6" s="31"/>
      <c r="F6" s="31"/>
      <c r="G6" s="31"/>
      <c r="H6" s="4"/>
      <c r="I6" s="4"/>
    </row>
    <row r="7" spans="1:9" s="7" customFormat="1" ht="24" x14ac:dyDescent="0.25">
      <c r="A7" s="5" t="s">
        <v>5</v>
      </c>
      <c r="B7" s="6" t="s">
        <v>123</v>
      </c>
      <c r="C7" s="6" t="s">
        <v>125</v>
      </c>
      <c r="D7" s="5"/>
      <c r="E7" s="5" t="s">
        <v>5</v>
      </c>
      <c r="F7" s="6" t="s">
        <v>123</v>
      </c>
      <c r="G7" s="6" t="s">
        <v>125</v>
      </c>
    </row>
    <row r="8" spans="1:9" s="3" customFormat="1" ht="5.25" customHeight="1" x14ac:dyDescent="0.2">
      <c r="A8" s="4"/>
      <c r="B8" s="8"/>
      <c r="C8" s="8"/>
      <c r="F8" s="8"/>
      <c r="G8" s="8"/>
    </row>
    <row r="9" spans="1:9" s="11" customFormat="1" ht="12.75" x14ac:dyDescent="0.25">
      <c r="A9" s="9" t="s">
        <v>6</v>
      </c>
      <c r="B9" s="10"/>
      <c r="C9" s="10"/>
      <c r="E9" s="9" t="s">
        <v>7</v>
      </c>
      <c r="F9" s="10"/>
      <c r="G9" s="10"/>
    </row>
    <row r="10" spans="1:9" s="11" customFormat="1" ht="12.75" x14ac:dyDescent="0.25">
      <c r="A10" s="9" t="s">
        <v>8</v>
      </c>
      <c r="B10" s="10"/>
      <c r="C10" s="10"/>
      <c r="E10" s="9" t="s">
        <v>9</v>
      </c>
      <c r="F10" s="10"/>
      <c r="G10" s="10"/>
    </row>
    <row r="11" spans="1:9" s="11" customFormat="1" ht="12.75" x14ac:dyDescent="0.25">
      <c r="A11" s="9" t="s">
        <v>10</v>
      </c>
      <c r="B11" s="12">
        <f>SUM(B12:B18)</f>
        <v>12046089685</v>
      </c>
      <c r="C11" s="12">
        <f>SUM(C12:C18)</f>
        <v>9236149918</v>
      </c>
      <c r="D11" s="13"/>
      <c r="E11" s="9" t="s">
        <v>11</v>
      </c>
      <c r="F11" s="12">
        <f>SUM(F12:F20)</f>
        <v>1442880168</v>
      </c>
      <c r="G11" s="12">
        <f>SUM(G12:G20)</f>
        <v>2241788407</v>
      </c>
    </row>
    <row r="12" spans="1:9" s="11" customFormat="1" ht="12.75" x14ac:dyDescent="0.25">
      <c r="A12" s="14" t="s">
        <v>12</v>
      </c>
      <c r="B12" s="15">
        <v>12588955</v>
      </c>
      <c r="C12" s="15">
        <v>2750916</v>
      </c>
      <c r="D12" s="16"/>
      <c r="E12" s="14" t="s">
        <v>13</v>
      </c>
      <c r="F12" s="15">
        <v>398363907</v>
      </c>
      <c r="G12" s="15">
        <v>833829096</v>
      </c>
    </row>
    <row r="13" spans="1:9" s="11" customFormat="1" ht="12.75" x14ac:dyDescent="0.25">
      <c r="A13" s="14" t="s">
        <v>14</v>
      </c>
      <c r="B13" s="15">
        <v>1451903393</v>
      </c>
      <c r="C13" s="15">
        <v>1930311481</v>
      </c>
      <c r="D13" s="16"/>
      <c r="E13" s="14" t="s">
        <v>15</v>
      </c>
      <c r="F13" s="15">
        <v>146658217</v>
      </c>
      <c r="G13" s="15">
        <v>175280566</v>
      </c>
    </row>
    <row r="14" spans="1:9" s="11" customFormat="1" ht="12.75" x14ac:dyDescent="0.25">
      <c r="A14" s="14" t="s">
        <v>16</v>
      </c>
      <c r="B14" s="15">
        <v>2399700321</v>
      </c>
      <c r="C14" s="15">
        <v>1997776157</v>
      </c>
      <c r="D14" s="16"/>
      <c r="E14" s="14" t="s">
        <v>17</v>
      </c>
      <c r="F14" s="15">
        <v>59370657</v>
      </c>
      <c r="G14" s="15">
        <v>403113775</v>
      </c>
    </row>
    <row r="15" spans="1:9" s="11" customFormat="1" ht="12.75" x14ac:dyDescent="0.25">
      <c r="A15" s="14" t="s">
        <v>18</v>
      </c>
      <c r="B15" s="15">
        <v>6361762931</v>
      </c>
      <c r="C15" s="15">
        <v>5298957991</v>
      </c>
      <c r="D15" s="16"/>
      <c r="E15" s="14" t="s">
        <v>19</v>
      </c>
      <c r="F15" s="15">
        <v>24871443</v>
      </c>
      <c r="G15" s="15">
        <v>56518</v>
      </c>
    </row>
    <row r="16" spans="1:9" s="11" customFormat="1" ht="12.75" x14ac:dyDescent="0.25">
      <c r="A16" s="14" t="s">
        <v>20</v>
      </c>
      <c r="B16" s="15">
        <v>0</v>
      </c>
      <c r="C16" s="15">
        <v>0</v>
      </c>
      <c r="D16" s="16"/>
      <c r="E16" s="14" t="s">
        <v>21</v>
      </c>
      <c r="F16" s="15">
        <v>81969630</v>
      </c>
      <c r="G16" s="15">
        <v>191041124</v>
      </c>
    </row>
    <row r="17" spans="1:7" s="11" customFormat="1" ht="25.5" x14ac:dyDescent="0.25">
      <c r="A17" s="14" t="s">
        <v>22</v>
      </c>
      <c r="B17" s="15">
        <v>5584839</v>
      </c>
      <c r="C17" s="15">
        <v>5584839</v>
      </c>
      <c r="D17" s="16"/>
      <c r="E17" s="11" t="s">
        <v>23</v>
      </c>
      <c r="F17" s="15">
        <v>0</v>
      </c>
      <c r="G17" s="15">
        <v>0</v>
      </c>
    </row>
    <row r="18" spans="1:7" s="11" customFormat="1" ht="12.75" x14ac:dyDescent="0.25">
      <c r="A18" s="14" t="s">
        <v>24</v>
      </c>
      <c r="B18" s="15">
        <v>1814549246</v>
      </c>
      <c r="C18" s="15">
        <v>768534</v>
      </c>
      <c r="D18" s="16"/>
      <c r="E18" s="14" t="s">
        <v>25</v>
      </c>
      <c r="F18" s="15">
        <v>587162822</v>
      </c>
      <c r="G18" s="15">
        <v>612222230</v>
      </c>
    </row>
    <row r="19" spans="1:7" s="11" customFormat="1" ht="12.75" x14ac:dyDescent="0.25">
      <c r="A19" s="9" t="s">
        <v>26</v>
      </c>
      <c r="B19" s="12">
        <f>SUM(B20:B26)</f>
        <v>1701814693</v>
      </c>
      <c r="C19" s="12">
        <f>SUM(C20:C26)</f>
        <v>251725451</v>
      </c>
      <c r="D19" s="13"/>
      <c r="E19" s="11" t="s">
        <v>27</v>
      </c>
      <c r="F19" s="15">
        <v>0</v>
      </c>
      <c r="G19" s="15">
        <v>0</v>
      </c>
    </row>
    <row r="20" spans="1:7" s="11" customFormat="1" ht="12.75" x14ac:dyDescent="0.25">
      <c r="A20" s="14" t="s">
        <v>28</v>
      </c>
      <c r="B20" s="15">
        <v>0</v>
      </c>
      <c r="C20" s="15">
        <v>0</v>
      </c>
      <c r="D20" s="16"/>
      <c r="E20" s="14" t="s">
        <v>29</v>
      </c>
      <c r="F20" s="15">
        <v>144483492</v>
      </c>
      <c r="G20" s="15">
        <v>26245098</v>
      </c>
    </row>
    <row r="21" spans="1:7" s="11" customFormat="1" ht="12.75" x14ac:dyDescent="0.25">
      <c r="A21" s="14" t="s">
        <v>30</v>
      </c>
      <c r="B21" s="15">
        <v>136640161</v>
      </c>
      <c r="C21" s="15">
        <v>30010589</v>
      </c>
      <c r="D21" s="16"/>
      <c r="E21" s="9" t="s">
        <v>31</v>
      </c>
      <c r="F21" s="12">
        <f>SUM(F22:F24)</f>
        <v>5898548</v>
      </c>
      <c r="G21" s="12">
        <f>SUM(G22:G24)</f>
        <v>6420917</v>
      </c>
    </row>
    <row r="22" spans="1:7" s="11" customFormat="1" ht="12.75" x14ac:dyDescent="0.25">
      <c r="A22" s="14" t="s">
        <v>32</v>
      </c>
      <c r="B22" s="15">
        <v>560273107</v>
      </c>
      <c r="C22" s="15">
        <v>220539065</v>
      </c>
      <c r="D22" s="16"/>
      <c r="E22" s="11" t="s">
        <v>33</v>
      </c>
      <c r="F22" s="15">
        <v>0</v>
      </c>
      <c r="G22" s="15">
        <v>0</v>
      </c>
    </row>
    <row r="23" spans="1:7" s="11" customFormat="1" ht="12.75" customHeight="1" x14ac:dyDescent="0.25">
      <c r="A23" s="14" t="s">
        <v>34</v>
      </c>
      <c r="B23" s="15">
        <v>1004130748</v>
      </c>
      <c r="C23" s="15">
        <v>294214</v>
      </c>
      <c r="D23" s="16"/>
      <c r="E23" s="11" t="s">
        <v>35</v>
      </c>
      <c r="F23" s="15">
        <v>0</v>
      </c>
      <c r="G23" s="15">
        <v>0</v>
      </c>
    </row>
    <row r="24" spans="1:7" s="11" customFormat="1" ht="12.75" x14ac:dyDescent="0.25">
      <c r="A24" s="14" t="s">
        <v>36</v>
      </c>
      <c r="B24" s="15">
        <v>495522</v>
      </c>
      <c r="C24" s="15">
        <v>369206</v>
      </c>
      <c r="D24" s="16"/>
      <c r="E24" s="14" t="s">
        <v>37</v>
      </c>
      <c r="F24" s="15">
        <v>5898548</v>
      </c>
      <c r="G24" s="15">
        <v>6420917</v>
      </c>
    </row>
    <row r="25" spans="1:7" s="11" customFormat="1" ht="12.75" x14ac:dyDescent="0.25">
      <c r="A25" s="14" t="s">
        <v>38</v>
      </c>
      <c r="B25" s="15">
        <v>275155</v>
      </c>
      <c r="C25" s="15">
        <v>512377</v>
      </c>
      <c r="D25" s="16"/>
      <c r="E25" s="9" t="s">
        <v>39</v>
      </c>
      <c r="F25" s="12">
        <f>SUM(F26:F27)</f>
        <v>143493885</v>
      </c>
      <c r="G25" s="12">
        <f>SUM(G26:G27)</f>
        <v>0</v>
      </c>
    </row>
    <row r="26" spans="1:7" s="11" customFormat="1" ht="12.75" x14ac:dyDescent="0.25">
      <c r="A26" s="14" t="s">
        <v>40</v>
      </c>
      <c r="B26" s="15">
        <v>0</v>
      </c>
      <c r="C26" s="15">
        <v>0</v>
      </c>
      <c r="D26" s="16"/>
      <c r="E26" s="14" t="s">
        <v>41</v>
      </c>
      <c r="F26" s="15">
        <v>139477960</v>
      </c>
      <c r="G26" s="15">
        <v>0</v>
      </c>
    </row>
    <row r="27" spans="1:7" s="11" customFormat="1" ht="12.75" x14ac:dyDescent="0.25">
      <c r="A27" s="9" t="s">
        <v>42</v>
      </c>
      <c r="B27" s="12">
        <f>SUM(B28:B32)</f>
        <v>76929402</v>
      </c>
      <c r="C27" s="12">
        <f>SUM(C28:C32)</f>
        <v>258460872</v>
      </c>
      <c r="D27" s="13"/>
      <c r="E27" s="14" t="s">
        <v>43</v>
      </c>
      <c r="F27" s="15">
        <v>4015925</v>
      </c>
      <c r="G27" s="15">
        <v>0</v>
      </c>
    </row>
    <row r="28" spans="1:7" s="11" customFormat="1" ht="25.5" x14ac:dyDescent="0.25">
      <c r="A28" s="14" t="s">
        <v>44</v>
      </c>
      <c r="B28" s="15">
        <v>568239</v>
      </c>
      <c r="C28" s="15">
        <v>0</v>
      </c>
      <c r="D28" s="16"/>
      <c r="E28" s="9" t="s">
        <v>45</v>
      </c>
      <c r="F28" s="12">
        <v>0</v>
      </c>
      <c r="G28" s="12">
        <v>0</v>
      </c>
    </row>
    <row r="29" spans="1:7" s="11" customFormat="1" ht="25.5" x14ac:dyDescent="0.25">
      <c r="A29" s="14" t="s">
        <v>46</v>
      </c>
      <c r="B29" s="15">
        <v>0</v>
      </c>
      <c r="C29" s="15">
        <v>0</v>
      </c>
      <c r="D29" s="16"/>
      <c r="E29" s="9" t="s">
        <v>47</v>
      </c>
      <c r="F29" s="12">
        <f>SUM(F30:F32)</f>
        <v>0</v>
      </c>
      <c r="G29" s="12">
        <f>SUM(G30:G32)</f>
        <v>0</v>
      </c>
    </row>
    <row r="30" spans="1:7" s="11" customFormat="1" ht="25.5" x14ac:dyDescent="0.25">
      <c r="A30" s="14" t="s">
        <v>48</v>
      </c>
      <c r="B30" s="15">
        <v>0</v>
      </c>
      <c r="C30" s="15">
        <v>0</v>
      </c>
      <c r="D30" s="16"/>
      <c r="E30" s="11" t="s">
        <v>49</v>
      </c>
      <c r="F30" s="15">
        <v>0</v>
      </c>
      <c r="G30" s="15">
        <v>0</v>
      </c>
    </row>
    <row r="31" spans="1:7" s="11" customFormat="1" ht="12.75" x14ac:dyDescent="0.25">
      <c r="A31" s="14" t="s">
        <v>50</v>
      </c>
      <c r="B31" s="15">
        <v>76361163</v>
      </c>
      <c r="C31" s="15">
        <v>258460872</v>
      </c>
      <c r="D31" s="13"/>
      <c r="E31" s="11" t="s">
        <v>51</v>
      </c>
      <c r="F31" s="15">
        <v>0</v>
      </c>
      <c r="G31" s="15">
        <v>0</v>
      </c>
    </row>
    <row r="32" spans="1:7" s="11" customFormat="1" ht="12.75" x14ac:dyDescent="0.25">
      <c r="A32" s="14" t="s">
        <v>52</v>
      </c>
      <c r="B32" s="15">
        <v>0</v>
      </c>
      <c r="C32" s="15">
        <v>0</v>
      </c>
      <c r="D32" s="16"/>
      <c r="E32" s="11" t="s">
        <v>53</v>
      </c>
      <c r="F32" s="15">
        <v>0</v>
      </c>
      <c r="G32" s="15">
        <v>0</v>
      </c>
    </row>
    <row r="33" spans="1:7" s="11" customFormat="1" ht="25.5" x14ac:dyDescent="0.25">
      <c r="A33" s="9" t="s">
        <v>54</v>
      </c>
      <c r="B33" s="12">
        <f>SUM(B34:B38)</f>
        <v>679510</v>
      </c>
      <c r="C33" s="12">
        <f>SUM(C34:C38)</f>
        <v>679510</v>
      </c>
      <c r="D33" s="16"/>
      <c r="E33" s="9" t="s">
        <v>55</v>
      </c>
      <c r="F33" s="12">
        <f>SUM(F34:F39)</f>
        <v>166845786</v>
      </c>
      <c r="G33" s="12">
        <f>SUM(G34:G39)</f>
        <v>166971263</v>
      </c>
    </row>
    <row r="34" spans="1:7" s="11" customFormat="1" ht="12.75" x14ac:dyDescent="0.25">
      <c r="A34" s="14" t="s">
        <v>56</v>
      </c>
      <c r="B34" s="15">
        <v>0</v>
      </c>
      <c r="C34" s="15">
        <v>0</v>
      </c>
      <c r="D34" s="16"/>
      <c r="E34" s="14" t="s">
        <v>57</v>
      </c>
      <c r="F34" s="15">
        <v>0</v>
      </c>
      <c r="G34" s="15">
        <v>0</v>
      </c>
    </row>
    <row r="35" spans="1:7" s="11" customFormat="1" ht="12.75" x14ac:dyDescent="0.25">
      <c r="A35" s="14" t="s">
        <v>58</v>
      </c>
      <c r="B35" s="15">
        <v>0</v>
      </c>
      <c r="C35" s="15">
        <v>0</v>
      </c>
      <c r="D35" s="16"/>
      <c r="E35" s="14" t="s">
        <v>59</v>
      </c>
      <c r="F35" s="15">
        <v>4434353</v>
      </c>
      <c r="G35" s="15">
        <v>1097095</v>
      </c>
    </row>
    <row r="36" spans="1:7" s="11" customFormat="1" ht="12.75" x14ac:dyDescent="0.25">
      <c r="A36" s="14" t="s">
        <v>60</v>
      </c>
      <c r="B36" s="15">
        <v>0</v>
      </c>
      <c r="C36" s="15">
        <v>0</v>
      </c>
      <c r="D36" s="13"/>
      <c r="E36" s="14" t="s">
        <v>61</v>
      </c>
      <c r="F36" s="15">
        <v>0</v>
      </c>
      <c r="G36" s="15">
        <v>963</v>
      </c>
    </row>
    <row r="37" spans="1:7" s="11" customFormat="1" ht="12.75" customHeight="1" x14ac:dyDescent="0.25">
      <c r="A37" s="14" t="s">
        <v>62</v>
      </c>
      <c r="B37" s="15">
        <v>0</v>
      </c>
      <c r="C37" s="15">
        <v>0</v>
      </c>
      <c r="D37" s="13"/>
      <c r="E37" s="14" t="s">
        <v>63</v>
      </c>
      <c r="F37" s="15">
        <v>0</v>
      </c>
      <c r="G37" s="15">
        <v>12116895</v>
      </c>
    </row>
    <row r="38" spans="1:7" s="11" customFormat="1" ht="12.75" customHeight="1" x14ac:dyDescent="0.25">
      <c r="A38" s="14" t="s">
        <v>64</v>
      </c>
      <c r="B38" s="15">
        <v>679510</v>
      </c>
      <c r="C38" s="15">
        <v>679510</v>
      </c>
      <c r="D38" s="16"/>
      <c r="E38" s="14" t="s">
        <v>65</v>
      </c>
      <c r="F38" s="15">
        <v>162411433</v>
      </c>
      <c r="G38" s="15">
        <v>153756310</v>
      </c>
    </row>
    <row r="39" spans="1:7" s="11" customFormat="1" ht="12.75" x14ac:dyDescent="0.25">
      <c r="A39" s="9" t="s">
        <v>66</v>
      </c>
      <c r="B39" s="12">
        <v>81942836</v>
      </c>
      <c r="C39" s="12">
        <v>83138270</v>
      </c>
      <c r="D39" s="13"/>
      <c r="E39" s="14" t="s">
        <v>67</v>
      </c>
      <c r="F39" s="15">
        <v>0</v>
      </c>
      <c r="G39" s="15">
        <v>0</v>
      </c>
    </row>
    <row r="40" spans="1:7" s="11" customFormat="1" ht="12.75" x14ac:dyDescent="0.25">
      <c r="A40" s="9" t="s">
        <v>68</v>
      </c>
      <c r="B40" s="12">
        <f>SUM(B41:B42)</f>
        <v>0</v>
      </c>
      <c r="C40" s="12">
        <f>SUM(C41:C42)</f>
        <v>0</v>
      </c>
      <c r="D40" s="16"/>
      <c r="E40" s="9" t="s">
        <v>69</v>
      </c>
      <c r="F40" s="12">
        <f>SUM(F41:F43)</f>
        <v>51784929</v>
      </c>
      <c r="G40" s="12">
        <f>SUM(G41:G43)</f>
        <v>157270222</v>
      </c>
    </row>
    <row r="41" spans="1:7" s="11" customFormat="1" ht="25.5" x14ac:dyDescent="0.25">
      <c r="A41" s="14" t="s">
        <v>70</v>
      </c>
      <c r="B41" s="15">
        <v>0</v>
      </c>
      <c r="C41" s="15">
        <v>0</v>
      </c>
      <c r="D41" s="13"/>
      <c r="E41" s="14" t="s">
        <v>71</v>
      </c>
      <c r="F41" s="15">
        <v>7879980</v>
      </c>
      <c r="G41" s="15">
        <v>71063953</v>
      </c>
    </row>
    <row r="42" spans="1:7" s="11" customFormat="1" ht="12.75" x14ac:dyDescent="0.25">
      <c r="A42" s="11" t="s">
        <v>72</v>
      </c>
      <c r="B42" s="15">
        <v>0</v>
      </c>
      <c r="C42" s="15">
        <v>0</v>
      </c>
      <c r="D42" s="16"/>
      <c r="E42" s="14" t="s">
        <v>73</v>
      </c>
      <c r="F42" s="15">
        <v>43904949</v>
      </c>
      <c r="G42" s="15">
        <v>86206269</v>
      </c>
    </row>
    <row r="43" spans="1:7" s="11" customFormat="1" ht="12.75" x14ac:dyDescent="0.25">
      <c r="A43" s="9" t="s">
        <v>74</v>
      </c>
      <c r="B43" s="12">
        <f>SUM(B44:B47)</f>
        <v>0</v>
      </c>
      <c r="C43" s="12">
        <f>SUM(C44:C47)</f>
        <v>0</v>
      </c>
      <c r="D43" s="13"/>
      <c r="E43" s="11" t="s">
        <v>75</v>
      </c>
      <c r="F43" s="15">
        <v>0</v>
      </c>
      <c r="G43" s="15">
        <v>0</v>
      </c>
    </row>
    <row r="44" spans="1:7" s="11" customFormat="1" ht="12.75" x14ac:dyDescent="0.25">
      <c r="A44" s="14" t="s">
        <v>76</v>
      </c>
      <c r="B44" s="15">
        <v>0</v>
      </c>
      <c r="C44" s="15">
        <v>0</v>
      </c>
      <c r="D44" s="14"/>
      <c r="E44" s="9" t="s">
        <v>77</v>
      </c>
      <c r="F44" s="12">
        <f>SUM(F45:F47)</f>
        <v>121357983</v>
      </c>
      <c r="G44" s="12">
        <f>SUM(G45:G47)</f>
        <v>293399959</v>
      </c>
    </row>
    <row r="45" spans="1:7" s="11" customFormat="1" ht="12.75" x14ac:dyDescent="0.25">
      <c r="A45" s="14" t="s">
        <v>78</v>
      </c>
      <c r="B45" s="15">
        <v>0</v>
      </c>
      <c r="C45" s="15">
        <v>0</v>
      </c>
      <c r="D45" s="13"/>
      <c r="E45" s="14" t="s">
        <v>79</v>
      </c>
      <c r="F45" s="15">
        <v>35236716</v>
      </c>
      <c r="G45" s="15">
        <v>2519907</v>
      </c>
    </row>
    <row r="46" spans="1:7" s="11" customFormat="1" ht="25.5" x14ac:dyDescent="0.25">
      <c r="A46" s="14" t="s">
        <v>80</v>
      </c>
      <c r="B46" s="15">
        <v>0</v>
      </c>
      <c r="C46" s="15">
        <v>0</v>
      </c>
      <c r="D46" s="13"/>
      <c r="E46" s="14" t="s">
        <v>81</v>
      </c>
      <c r="F46" s="15">
        <v>0</v>
      </c>
      <c r="G46" s="15">
        <v>0</v>
      </c>
    </row>
    <row r="47" spans="1:7" s="11" customFormat="1" ht="12.75" x14ac:dyDescent="0.25">
      <c r="A47" s="14" t="s">
        <v>82</v>
      </c>
      <c r="B47" s="15">
        <v>0</v>
      </c>
      <c r="C47" s="15">
        <v>0</v>
      </c>
      <c r="D47" s="13"/>
      <c r="E47" s="14" t="s">
        <v>83</v>
      </c>
      <c r="F47" s="15">
        <v>86121267</v>
      </c>
      <c r="G47" s="15">
        <v>290880052</v>
      </c>
    </row>
    <row r="48" spans="1:7" s="11" customFormat="1" ht="12.75" x14ac:dyDescent="0.25">
      <c r="A48" s="9"/>
      <c r="B48" s="17"/>
      <c r="C48" s="17"/>
      <c r="D48" s="13"/>
      <c r="F48" s="10"/>
      <c r="G48" s="10"/>
    </row>
    <row r="49" spans="1:7" s="11" customFormat="1" ht="12.75" x14ac:dyDescent="0.25">
      <c r="A49" s="9" t="s">
        <v>84</v>
      </c>
      <c r="B49" s="12">
        <f>SUM(B11+B19+B27+B33+B39+B40+B43)</f>
        <v>13907456126</v>
      </c>
      <c r="C49" s="12">
        <f>SUM(C11+C19+C27+C33+C39+C40+C43)</f>
        <v>9830154021</v>
      </c>
      <c r="D49" s="16"/>
      <c r="E49" s="9" t="s">
        <v>85</v>
      </c>
      <c r="F49" s="12">
        <f>SUM(F44+F40+F33+F29+F28+F25+F21+F11)</f>
        <v>1932261299</v>
      </c>
      <c r="G49" s="12">
        <f>SUM(G44+G40+G33+G29+G28+G25+G21+G11)</f>
        <v>2865850768</v>
      </c>
    </row>
    <row r="50" spans="1:7" s="11" customFormat="1" ht="12.75" x14ac:dyDescent="0.25">
      <c r="A50" s="9"/>
      <c r="B50" s="18"/>
      <c r="C50" s="18"/>
      <c r="D50" s="16"/>
      <c r="E50" s="9"/>
      <c r="F50" s="18"/>
      <c r="G50" s="18"/>
    </row>
    <row r="51" spans="1:7" s="11" customFormat="1" ht="12.75" x14ac:dyDescent="0.25">
      <c r="A51" s="9" t="s">
        <v>86</v>
      </c>
      <c r="B51" s="17"/>
      <c r="C51" s="17"/>
      <c r="D51" s="13"/>
      <c r="E51" s="9" t="s">
        <v>87</v>
      </c>
      <c r="F51" s="17"/>
      <c r="G51" s="17"/>
    </row>
    <row r="52" spans="1:7" s="11" customFormat="1" ht="5.0999999999999996" customHeight="1" x14ac:dyDescent="0.25">
      <c r="B52" s="17"/>
      <c r="C52" s="17"/>
      <c r="D52" s="16"/>
      <c r="E52" s="14"/>
      <c r="F52" s="17"/>
      <c r="G52" s="17"/>
    </row>
    <row r="53" spans="1:7" s="11" customFormat="1" ht="12.75" x14ac:dyDescent="0.25">
      <c r="A53" s="9" t="s">
        <v>88</v>
      </c>
      <c r="B53" s="12">
        <v>752214743</v>
      </c>
      <c r="C53" s="12">
        <v>769930247</v>
      </c>
      <c r="D53" s="16"/>
      <c r="E53" s="9" t="s">
        <v>89</v>
      </c>
      <c r="F53" s="12">
        <v>2064694574</v>
      </c>
      <c r="G53" s="12">
        <v>2064694574</v>
      </c>
    </row>
    <row r="54" spans="1:7" s="11" customFormat="1" ht="5.0999999999999996" customHeight="1" x14ac:dyDescent="0.25">
      <c r="A54" s="9"/>
      <c r="B54" s="12"/>
      <c r="C54" s="12"/>
      <c r="D54" s="16"/>
      <c r="E54" s="9"/>
      <c r="F54" s="12"/>
      <c r="G54" s="12"/>
    </row>
    <row r="55" spans="1:7" s="11" customFormat="1" ht="12.75" x14ac:dyDescent="0.25">
      <c r="A55" s="9" t="s">
        <v>90</v>
      </c>
      <c r="B55" s="12">
        <v>5266835430</v>
      </c>
      <c r="C55" s="12">
        <v>5267230481</v>
      </c>
      <c r="D55" s="16"/>
      <c r="E55" s="9" t="s">
        <v>91</v>
      </c>
      <c r="F55" s="12">
        <v>596610</v>
      </c>
      <c r="G55" s="12">
        <v>596610</v>
      </c>
    </row>
    <row r="56" spans="1:7" s="11" customFormat="1" ht="5.0999999999999996" customHeight="1" x14ac:dyDescent="0.25">
      <c r="A56" s="9"/>
      <c r="B56" s="12"/>
      <c r="C56" s="12"/>
      <c r="D56" s="13"/>
      <c r="E56" s="19"/>
      <c r="F56" s="12"/>
      <c r="G56" s="12"/>
    </row>
    <row r="57" spans="1:7" s="11" customFormat="1" ht="12.75" x14ac:dyDescent="0.25">
      <c r="A57" s="9" t="s">
        <v>92</v>
      </c>
      <c r="B57" s="12">
        <v>41553336647</v>
      </c>
      <c r="C57" s="12">
        <v>41336521502</v>
      </c>
      <c r="D57" s="16"/>
      <c r="E57" s="9" t="s">
        <v>93</v>
      </c>
      <c r="F57" s="12">
        <v>13264633883</v>
      </c>
      <c r="G57" s="12">
        <v>13577345510</v>
      </c>
    </row>
    <row r="58" spans="1:7" s="11" customFormat="1" ht="5.0999999999999996" customHeight="1" x14ac:dyDescent="0.25">
      <c r="A58" s="9"/>
      <c r="B58" s="12"/>
      <c r="C58" s="12"/>
      <c r="D58" s="16"/>
      <c r="E58" s="9"/>
      <c r="F58" s="12"/>
      <c r="G58" s="12"/>
    </row>
    <row r="59" spans="1:7" s="11" customFormat="1" ht="12.75" x14ac:dyDescent="0.25">
      <c r="A59" s="9" t="s">
        <v>94</v>
      </c>
      <c r="B59" s="12">
        <v>4544001461</v>
      </c>
      <c r="C59" s="12">
        <v>4538642137</v>
      </c>
      <c r="D59" s="16"/>
      <c r="E59" s="9" t="s">
        <v>95</v>
      </c>
      <c r="F59" s="12">
        <v>3131554641</v>
      </c>
      <c r="G59" s="12">
        <v>3665027903</v>
      </c>
    </row>
    <row r="60" spans="1:7" s="11" customFormat="1" ht="5.0999999999999996" customHeight="1" x14ac:dyDescent="0.25">
      <c r="A60" s="9"/>
      <c r="B60" s="12"/>
      <c r="C60" s="12"/>
      <c r="D60" s="16"/>
      <c r="E60" s="9"/>
      <c r="F60" s="12"/>
      <c r="G60" s="12"/>
    </row>
    <row r="61" spans="1:7" s="11" customFormat="1" ht="25.5" x14ac:dyDescent="0.25">
      <c r="A61" s="9" t="s">
        <v>96</v>
      </c>
      <c r="B61" s="12">
        <v>184808042</v>
      </c>
      <c r="C61" s="12">
        <v>184455762</v>
      </c>
      <c r="D61" s="16"/>
      <c r="E61" s="9" t="s">
        <v>97</v>
      </c>
      <c r="F61" s="12">
        <v>933985797</v>
      </c>
      <c r="G61" s="12">
        <v>922953425</v>
      </c>
    </row>
    <row r="62" spans="1:7" s="11" customFormat="1" ht="5.0999999999999996" customHeight="1" x14ac:dyDescent="0.25">
      <c r="A62" s="19"/>
      <c r="B62" s="12"/>
      <c r="C62" s="12"/>
      <c r="D62" s="16"/>
      <c r="E62" s="9"/>
      <c r="F62" s="12"/>
      <c r="G62" s="12"/>
    </row>
    <row r="63" spans="1:7" s="11" customFormat="1" ht="12.75" x14ac:dyDescent="0.25">
      <c r="A63" s="9" t="s">
        <v>98</v>
      </c>
      <c r="B63" s="12">
        <v>-98235727</v>
      </c>
      <c r="C63" s="12">
        <v>-99957745</v>
      </c>
      <c r="D63" s="13"/>
      <c r="E63" s="9" t="s">
        <v>99</v>
      </c>
      <c r="F63" s="12">
        <v>40052477</v>
      </c>
      <c r="G63" s="12">
        <v>39873439</v>
      </c>
    </row>
    <row r="64" spans="1:7" s="11" customFormat="1" ht="5.0999999999999996" customHeight="1" x14ac:dyDescent="0.25">
      <c r="A64" s="9"/>
      <c r="B64" s="12"/>
      <c r="C64" s="12"/>
      <c r="D64" s="16"/>
      <c r="E64" s="14"/>
      <c r="F64" s="10"/>
      <c r="G64" s="10"/>
    </row>
    <row r="65" spans="1:9" s="11" customFormat="1" ht="12.75" x14ac:dyDescent="0.25">
      <c r="A65" s="9" t="s">
        <v>100</v>
      </c>
      <c r="B65" s="12">
        <v>5306530363</v>
      </c>
      <c r="C65" s="12">
        <v>5387071708</v>
      </c>
      <c r="D65" s="16"/>
      <c r="E65" s="14"/>
      <c r="F65" s="17"/>
      <c r="G65" s="17"/>
    </row>
    <row r="66" spans="1:9" s="11" customFormat="1" ht="5.0999999999999996" customHeight="1" x14ac:dyDescent="0.25">
      <c r="A66" s="9"/>
      <c r="B66" s="12"/>
      <c r="C66" s="12"/>
      <c r="D66" s="16"/>
      <c r="E66" s="14"/>
      <c r="F66" s="17"/>
      <c r="G66" s="17"/>
    </row>
    <row r="67" spans="1:9" s="11" customFormat="1" ht="12.75" x14ac:dyDescent="0.25">
      <c r="A67" s="19" t="s">
        <v>101</v>
      </c>
      <c r="B67" s="20">
        <v>0</v>
      </c>
      <c r="C67" s="20">
        <v>0</v>
      </c>
      <c r="D67" s="16"/>
      <c r="E67" s="14"/>
      <c r="F67" s="17"/>
      <c r="G67" s="17"/>
    </row>
    <row r="68" spans="1:9" s="11" customFormat="1" ht="5.0999999999999996" customHeight="1" x14ac:dyDescent="0.25">
      <c r="A68" s="14"/>
      <c r="B68" s="12"/>
      <c r="C68" s="12"/>
      <c r="D68" s="16"/>
      <c r="E68" s="14"/>
      <c r="F68" s="17"/>
      <c r="G68" s="17"/>
    </row>
    <row r="69" spans="1:9" s="11" customFormat="1" ht="12.75" x14ac:dyDescent="0.25">
      <c r="A69" s="19" t="s">
        <v>102</v>
      </c>
      <c r="B69" s="12">
        <v>166093704</v>
      </c>
      <c r="C69" s="12">
        <v>159358201</v>
      </c>
      <c r="D69" s="16"/>
      <c r="E69" s="9" t="s">
        <v>103</v>
      </c>
      <c r="F69" s="12">
        <f>SUM(F63+F61+F59+F57+F55+F53)</f>
        <v>19435517982</v>
      </c>
      <c r="G69" s="12">
        <f>SUM(G63+G61+G59+G57+G55+G53)</f>
        <v>20270491461</v>
      </c>
    </row>
    <row r="70" spans="1:9" s="11" customFormat="1" ht="12.75" x14ac:dyDescent="0.25">
      <c r="A70" s="14"/>
      <c r="B70" s="17"/>
      <c r="C70" s="17"/>
      <c r="D70" s="16"/>
      <c r="E70" s="14"/>
      <c r="F70" s="10"/>
      <c r="G70" s="10"/>
    </row>
    <row r="71" spans="1:9" s="11" customFormat="1" ht="12.75" x14ac:dyDescent="0.25">
      <c r="A71" s="19" t="s">
        <v>104</v>
      </c>
      <c r="B71" s="12">
        <f>SUM(B69+B65+B63+B61+B59+B57+B55+B53+B67)</f>
        <v>57675584663</v>
      </c>
      <c r="C71" s="12">
        <f>SUM(C69+C65+C63+C61+C59+C57+C55+C53+C67)</f>
        <v>57543252293</v>
      </c>
      <c r="D71" s="16"/>
      <c r="E71" s="9" t="s">
        <v>105</v>
      </c>
      <c r="F71" s="12">
        <f>SUM(F69+F49)</f>
        <v>21367779281</v>
      </c>
      <c r="G71" s="12">
        <f>SUM(G69+G49)</f>
        <v>23136342229</v>
      </c>
      <c r="I71" s="10"/>
    </row>
    <row r="72" spans="1:9" s="11" customFormat="1" ht="12.75" x14ac:dyDescent="0.25">
      <c r="B72" s="10"/>
      <c r="C72" s="10"/>
      <c r="D72" s="16"/>
      <c r="F72" s="10"/>
      <c r="G72" s="10"/>
    </row>
    <row r="73" spans="1:9" s="11" customFormat="1" ht="12.75" x14ac:dyDescent="0.25">
      <c r="A73" s="14"/>
      <c r="B73" s="17"/>
      <c r="C73" s="17"/>
      <c r="D73" s="16"/>
      <c r="E73" s="9" t="s">
        <v>106</v>
      </c>
      <c r="F73" s="17"/>
      <c r="G73" s="17"/>
    </row>
    <row r="74" spans="1:9" s="11" customFormat="1" ht="5.0999999999999996" customHeight="1" x14ac:dyDescent="0.25">
      <c r="A74" s="14"/>
      <c r="B74" s="17"/>
      <c r="C74" s="17"/>
      <c r="D74" s="16"/>
      <c r="E74" s="14"/>
      <c r="F74" s="17"/>
      <c r="G74" s="17"/>
    </row>
    <row r="75" spans="1:9" s="11" customFormat="1" ht="12.75" x14ac:dyDescent="0.25">
      <c r="A75" s="14"/>
      <c r="B75" s="21"/>
      <c r="C75" s="21"/>
      <c r="D75" s="14"/>
      <c r="E75" s="9" t="s">
        <v>107</v>
      </c>
      <c r="F75" s="12">
        <f>SUM(F77+F79+F81)</f>
        <v>-3286329149</v>
      </c>
      <c r="G75" s="12">
        <f>SUM(G77+G79+G81)</f>
        <v>-26851300418</v>
      </c>
    </row>
    <row r="76" spans="1:9" s="11" customFormat="1" ht="5.0999999999999996" customHeight="1" x14ac:dyDescent="0.25">
      <c r="B76" s="10"/>
      <c r="C76" s="10"/>
      <c r="D76" s="13"/>
      <c r="E76" s="9"/>
      <c r="F76" s="17"/>
      <c r="G76" s="10"/>
    </row>
    <row r="77" spans="1:9" s="11" customFormat="1" ht="12.75" x14ac:dyDescent="0.25">
      <c r="A77" s="14"/>
      <c r="B77" s="17"/>
      <c r="C77" s="17"/>
      <c r="D77" s="16"/>
      <c r="E77" s="9" t="s">
        <v>108</v>
      </c>
      <c r="F77" s="12">
        <v>0</v>
      </c>
      <c r="G77" s="12">
        <v>0</v>
      </c>
    </row>
    <row r="78" spans="1:9" s="11" customFormat="1" ht="5.0999999999999996" customHeight="1" x14ac:dyDescent="0.25">
      <c r="A78" s="14"/>
      <c r="B78" s="10"/>
      <c r="C78" s="10"/>
      <c r="E78" s="9"/>
      <c r="F78" s="12"/>
      <c r="G78" s="12"/>
    </row>
    <row r="79" spans="1:9" s="11" customFormat="1" ht="12.75" x14ac:dyDescent="0.25">
      <c r="A79" s="14"/>
      <c r="B79" s="17"/>
      <c r="C79" s="17"/>
      <c r="D79" s="16"/>
      <c r="E79" s="9" t="s">
        <v>109</v>
      </c>
      <c r="F79" s="12">
        <v>72358634</v>
      </c>
      <c r="G79" s="12">
        <v>72358634</v>
      </c>
    </row>
    <row r="80" spans="1:9" s="11" customFormat="1" ht="5.0999999999999996" customHeight="1" x14ac:dyDescent="0.25">
      <c r="A80" s="14"/>
      <c r="B80" s="10"/>
      <c r="C80" s="10"/>
      <c r="E80" s="19"/>
      <c r="F80" s="12"/>
      <c r="G80" s="12"/>
    </row>
    <row r="81" spans="1:7" s="11" customFormat="1" ht="12.75" x14ac:dyDescent="0.25">
      <c r="B81" s="10"/>
      <c r="C81" s="10"/>
      <c r="D81" s="16"/>
      <c r="E81" s="19" t="s">
        <v>110</v>
      </c>
      <c r="F81" s="12">
        <v>-3358687783</v>
      </c>
      <c r="G81" s="12">
        <v>-26923659052</v>
      </c>
    </row>
    <row r="82" spans="1:7" s="11" customFormat="1" ht="5.0999999999999996" customHeight="1" x14ac:dyDescent="0.25">
      <c r="A82" s="14"/>
      <c r="B82" s="17"/>
      <c r="C82" s="17"/>
      <c r="D82" s="16"/>
      <c r="F82" s="10"/>
      <c r="G82" s="10"/>
    </row>
    <row r="83" spans="1:7" s="11" customFormat="1" ht="12.75" x14ac:dyDescent="0.25">
      <c r="A83" s="14"/>
      <c r="B83" s="17"/>
      <c r="C83" s="17"/>
      <c r="D83" s="13"/>
      <c r="E83" s="19" t="s">
        <v>111</v>
      </c>
      <c r="F83" s="12">
        <f>SUM(F85+F87+F89+F91+F93)</f>
        <v>53501590657</v>
      </c>
      <c r="G83" s="12">
        <f>SUM(G85+G87+G89+G91+G93)</f>
        <v>71088364503</v>
      </c>
    </row>
    <row r="84" spans="1:7" s="11" customFormat="1" ht="5.0999999999999996" customHeight="1" x14ac:dyDescent="0.25">
      <c r="A84" s="14"/>
      <c r="B84" s="17"/>
      <c r="C84" s="17"/>
      <c r="D84" s="13"/>
      <c r="F84" s="10"/>
      <c r="G84" s="10"/>
    </row>
    <row r="85" spans="1:7" s="11" customFormat="1" ht="12.75" x14ac:dyDescent="0.25">
      <c r="A85" s="14"/>
      <c r="B85" s="17"/>
      <c r="C85" s="17"/>
      <c r="D85" s="16"/>
      <c r="E85" s="19" t="s">
        <v>112</v>
      </c>
      <c r="F85" s="12">
        <v>10369714456</v>
      </c>
      <c r="G85" s="12">
        <v>31858336462</v>
      </c>
    </row>
    <row r="86" spans="1:7" s="11" customFormat="1" ht="5.0999999999999996" customHeight="1" x14ac:dyDescent="0.25">
      <c r="B86" s="10"/>
      <c r="C86" s="10"/>
      <c r="E86" s="19"/>
      <c r="F86" s="12"/>
      <c r="G86" s="12"/>
    </row>
    <row r="87" spans="1:7" s="11" customFormat="1" ht="12.75" x14ac:dyDescent="0.25">
      <c r="B87" s="10"/>
      <c r="C87" s="10"/>
      <c r="E87" s="19" t="s">
        <v>113</v>
      </c>
      <c r="F87" s="12">
        <v>42577357450</v>
      </c>
      <c r="G87" s="12">
        <v>38686010610</v>
      </c>
    </row>
    <row r="88" spans="1:7" s="11" customFormat="1" ht="5.0999999999999996" customHeight="1" x14ac:dyDescent="0.25">
      <c r="B88" s="10"/>
      <c r="C88" s="10"/>
      <c r="E88" s="19"/>
      <c r="F88" s="12"/>
      <c r="G88" s="12"/>
    </row>
    <row r="89" spans="1:7" s="11" customFormat="1" ht="12.75" x14ac:dyDescent="0.25">
      <c r="B89" s="10"/>
      <c r="C89" s="10"/>
      <c r="E89" s="19" t="s">
        <v>114</v>
      </c>
      <c r="F89" s="12">
        <v>556944756</v>
      </c>
      <c r="G89" s="12">
        <v>546443436</v>
      </c>
    </row>
    <row r="90" spans="1:7" s="11" customFormat="1" ht="5.0999999999999996" customHeight="1" x14ac:dyDescent="0.25">
      <c r="B90" s="10"/>
      <c r="C90" s="10"/>
      <c r="E90" s="19"/>
      <c r="F90" s="12"/>
      <c r="G90" s="12"/>
    </row>
    <row r="91" spans="1:7" s="11" customFormat="1" ht="12.75" x14ac:dyDescent="0.25">
      <c r="B91" s="10"/>
      <c r="C91" s="10"/>
      <c r="E91" s="19" t="s">
        <v>115</v>
      </c>
      <c r="F91" s="12">
        <v>0</v>
      </c>
      <c r="G91" s="12">
        <v>0</v>
      </c>
    </row>
    <row r="92" spans="1:7" s="11" customFormat="1" ht="5.0999999999999996" customHeight="1" x14ac:dyDescent="0.25">
      <c r="B92" s="10"/>
      <c r="C92" s="10"/>
      <c r="E92" s="19"/>
      <c r="F92" s="12"/>
      <c r="G92" s="12"/>
    </row>
    <row r="93" spans="1:7" s="11" customFormat="1" ht="12.75" x14ac:dyDescent="0.25">
      <c r="B93" s="10"/>
      <c r="C93" s="10"/>
      <c r="E93" s="19" t="s">
        <v>116</v>
      </c>
      <c r="F93" s="12">
        <v>-2426005</v>
      </c>
      <c r="G93" s="12">
        <v>-2426005</v>
      </c>
    </row>
    <row r="94" spans="1:7" s="11" customFormat="1" ht="5.0999999999999996" customHeight="1" x14ac:dyDescent="0.25">
      <c r="B94" s="10"/>
      <c r="C94" s="10"/>
      <c r="F94" s="10"/>
      <c r="G94" s="10"/>
    </row>
    <row r="95" spans="1:7" s="11" customFormat="1" ht="25.5" x14ac:dyDescent="0.25">
      <c r="B95" s="10"/>
      <c r="C95" s="10"/>
      <c r="E95" s="19" t="s">
        <v>117</v>
      </c>
      <c r="F95" s="12">
        <v>0</v>
      </c>
      <c r="G95" s="12">
        <f>SUM(G97+G99)</f>
        <v>0</v>
      </c>
    </row>
    <row r="96" spans="1:7" s="11" customFormat="1" ht="5.0999999999999996" customHeight="1" x14ac:dyDescent="0.25">
      <c r="B96" s="10"/>
      <c r="C96" s="10"/>
      <c r="F96" s="10"/>
      <c r="G96" s="10"/>
    </row>
    <row r="97" spans="1:8" s="11" customFormat="1" ht="12.75" x14ac:dyDescent="0.25">
      <c r="B97" s="10"/>
      <c r="C97" s="10"/>
      <c r="E97" s="19" t="s">
        <v>118</v>
      </c>
      <c r="F97" s="12">
        <v>0</v>
      </c>
      <c r="G97" s="12">
        <v>0</v>
      </c>
    </row>
    <row r="98" spans="1:8" s="11" customFormat="1" ht="5.0999999999999996" customHeight="1" x14ac:dyDescent="0.25">
      <c r="B98" s="10"/>
      <c r="C98" s="10"/>
      <c r="E98" s="19"/>
      <c r="F98" s="12"/>
      <c r="G98" s="12"/>
    </row>
    <row r="99" spans="1:8" s="11" customFormat="1" ht="12.75" x14ac:dyDescent="0.25">
      <c r="B99" s="10"/>
      <c r="C99" s="10"/>
      <c r="E99" s="19" t="s">
        <v>119</v>
      </c>
      <c r="F99" s="12">
        <v>0</v>
      </c>
      <c r="G99" s="12">
        <v>0</v>
      </c>
    </row>
    <row r="100" spans="1:8" s="11" customFormat="1" ht="12.75" x14ac:dyDescent="0.25">
      <c r="B100" s="10"/>
      <c r="C100" s="10"/>
      <c r="F100" s="10"/>
      <c r="G100" s="10"/>
    </row>
    <row r="101" spans="1:8" s="11" customFormat="1" ht="12.75" x14ac:dyDescent="0.25">
      <c r="B101" s="10"/>
      <c r="C101" s="10"/>
      <c r="E101" s="19" t="s">
        <v>120</v>
      </c>
      <c r="F101" s="12">
        <f>SUM(F75+F83+F95)</f>
        <v>50215261508</v>
      </c>
      <c r="G101" s="12">
        <f>SUM(G75+G83+G95)</f>
        <v>44237064085</v>
      </c>
    </row>
    <row r="102" spans="1:8" s="11" customFormat="1" ht="12.75" x14ac:dyDescent="0.25">
      <c r="B102" s="10"/>
      <c r="C102" s="10"/>
      <c r="E102" s="19"/>
      <c r="F102" s="20"/>
      <c r="G102" s="20"/>
    </row>
    <row r="103" spans="1:8" s="11" customFormat="1" ht="12.75" x14ac:dyDescent="0.25">
      <c r="A103" s="22" t="s">
        <v>121</v>
      </c>
      <c r="B103" s="23">
        <f>SUM(B71+B49)</f>
        <v>71583040789</v>
      </c>
      <c r="C103" s="23">
        <f>SUM(C71+C49)</f>
        <v>67373406314</v>
      </c>
      <c r="D103" s="24"/>
      <c r="E103" s="22" t="s">
        <v>122</v>
      </c>
      <c r="F103" s="23">
        <f>SUM(F101+F71)</f>
        <v>71583040789</v>
      </c>
      <c r="G103" s="23">
        <f>SUM(G101+G71)</f>
        <v>67373406314</v>
      </c>
    </row>
    <row r="104" spans="1:8" s="3" customFormat="1" ht="15" customHeight="1" x14ac:dyDescent="0.2">
      <c r="A104" s="25" t="s">
        <v>3</v>
      </c>
      <c r="B104" s="8"/>
      <c r="C104" s="8"/>
      <c r="E104" s="7"/>
      <c r="F104" s="8"/>
      <c r="G104" s="8"/>
    </row>
    <row r="105" spans="1:8" s="3" customFormat="1" ht="15" customHeight="1" x14ac:dyDescent="0.2">
      <c r="B105" s="8"/>
      <c r="C105" s="8"/>
      <c r="F105" s="8"/>
      <c r="G105" s="8"/>
    </row>
    <row r="106" spans="1:8" s="3" customFormat="1" ht="12.75" x14ac:dyDescent="0.2">
      <c r="B106" s="8"/>
      <c r="C106" s="8"/>
      <c r="F106" s="8"/>
      <c r="G106" s="8"/>
    </row>
    <row r="107" spans="1:8" s="3" customFormat="1" ht="12.75" x14ac:dyDescent="0.2">
      <c r="B107" s="8"/>
      <c r="C107" s="8"/>
      <c r="F107" s="8">
        <f>SUM(B103-F103)</f>
        <v>0</v>
      </c>
      <c r="G107" s="8">
        <f>SUM(C103-G103)</f>
        <v>0</v>
      </c>
    </row>
    <row r="108" spans="1:8" s="3" customFormat="1" ht="12.75" x14ac:dyDescent="0.2">
      <c r="B108" s="8"/>
      <c r="C108" s="8"/>
      <c r="F108" s="8"/>
      <c r="G108" s="8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27"/>
      <c r="B112" s="27"/>
      <c r="C112" s="27"/>
      <c r="E112" s="27"/>
      <c r="F112" s="27"/>
      <c r="G112" s="27"/>
      <c r="H112" s="3"/>
    </row>
    <row r="113" spans="1:8" x14ac:dyDescent="0.25">
      <c r="A113" s="27"/>
      <c r="B113" s="27"/>
      <c r="C113" s="27"/>
      <c r="E113" s="27"/>
      <c r="F113" s="27"/>
      <c r="G113" s="27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28"/>
      <c r="B117" s="28"/>
      <c r="C117" s="28"/>
      <c r="D117" s="28"/>
      <c r="E117" s="28"/>
      <c r="F117" s="28"/>
      <c r="G117" s="28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0866141732283472" right="0.70866141732283472" top="0.74803149606299213" bottom="0.74803149606299213" header="0.31496062992125984" footer="0.31496062992125984"/>
  <pageSetup scale="47" fitToHeight="100" orientation="portrait" r:id="rId1"/>
  <ignoredErrors>
    <ignoredError sqref="B33:C33 F25:G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-LDF1</vt:lpstr>
      <vt:lpstr>'ESF 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2021-05-17T21:05:08Z</dcterms:modified>
</cp:coreProperties>
</file>