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/>
  </bookViews>
  <sheets>
    <sheet name="2 Clasif x O.G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3" l="1"/>
  <c r="H92" i="3" s="1"/>
  <c r="E91" i="3"/>
  <c r="H91" i="3" s="1"/>
  <c r="E90" i="3"/>
  <c r="H90" i="3" s="1"/>
  <c r="E89" i="3"/>
  <c r="H89" i="3" s="1"/>
  <c r="E88" i="3"/>
  <c r="H88" i="3" s="1"/>
  <c r="E87" i="3"/>
  <c r="H87" i="3" s="1"/>
  <c r="E86" i="3"/>
  <c r="H86" i="3" s="1"/>
  <c r="G85" i="3"/>
  <c r="F85" i="3"/>
  <c r="D85" i="3"/>
  <c r="C85" i="3"/>
  <c r="E83" i="3"/>
  <c r="H83" i="3" s="1"/>
  <c r="E82" i="3"/>
  <c r="H82" i="3" s="1"/>
  <c r="E81" i="3"/>
  <c r="H81" i="3" s="1"/>
  <c r="G80" i="3"/>
  <c r="F80" i="3"/>
  <c r="D80" i="3"/>
  <c r="C80" i="3"/>
  <c r="E78" i="3"/>
  <c r="H78" i="3" s="1"/>
  <c r="E77" i="3"/>
  <c r="H77" i="3" s="1"/>
  <c r="E76" i="3"/>
  <c r="H76" i="3" s="1"/>
  <c r="E75" i="3"/>
  <c r="E74" i="3"/>
  <c r="E73" i="3"/>
  <c r="E72" i="3"/>
  <c r="G71" i="3"/>
  <c r="F71" i="3"/>
  <c r="D71" i="3"/>
  <c r="C71" i="3"/>
  <c r="E69" i="3"/>
  <c r="H69" i="3" s="1"/>
  <c r="E68" i="3"/>
  <c r="H68" i="3" s="1"/>
  <c r="E67" i="3"/>
  <c r="H67" i="3" s="1"/>
  <c r="G66" i="3"/>
  <c r="F66" i="3"/>
  <c r="D66" i="3"/>
  <c r="C66" i="3"/>
  <c r="E64" i="3"/>
  <c r="H64" i="3" s="1"/>
  <c r="E63" i="3"/>
  <c r="H63" i="3" s="1"/>
  <c r="E62" i="3"/>
  <c r="H62" i="3" s="1"/>
  <c r="E61" i="3"/>
  <c r="H61" i="3" s="1"/>
  <c r="E60" i="3"/>
  <c r="H60" i="3" s="1"/>
  <c r="E59" i="3"/>
  <c r="H59" i="3" s="1"/>
  <c r="E58" i="3"/>
  <c r="H58" i="3" s="1"/>
  <c r="E57" i="3"/>
  <c r="H57" i="3" s="1"/>
  <c r="E56" i="3"/>
  <c r="H56" i="3" s="1"/>
  <c r="G55" i="3"/>
  <c r="F55" i="3"/>
  <c r="D55" i="3"/>
  <c r="C55" i="3"/>
  <c r="E53" i="3"/>
  <c r="E52" i="3"/>
  <c r="E51" i="3"/>
  <c r="E50" i="3"/>
  <c r="H50" i="3" s="1"/>
  <c r="E49" i="3"/>
  <c r="H49" i="3" s="1"/>
  <c r="E48" i="3"/>
  <c r="H48" i="3" s="1"/>
  <c r="E47" i="3"/>
  <c r="H47" i="3" s="1"/>
  <c r="E46" i="3"/>
  <c r="H46" i="3" s="1"/>
  <c r="E45" i="3"/>
  <c r="H45" i="3" s="1"/>
  <c r="G44" i="3"/>
  <c r="F44" i="3"/>
  <c r="D44" i="3"/>
  <c r="C44" i="3"/>
  <c r="E42" i="3"/>
  <c r="H42" i="3" s="1"/>
  <c r="E41" i="3"/>
  <c r="H41" i="3" s="1"/>
  <c r="E40" i="3"/>
  <c r="H40" i="3" s="1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G33" i="3"/>
  <c r="F33" i="3"/>
  <c r="D33" i="3"/>
  <c r="C33" i="3"/>
  <c r="E31" i="3"/>
  <c r="H31" i="3" s="1"/>
  <c r="E30" i="3"/>
  <c r="H30" i="3" s="1"/>
  <c r="E29" i="3"/>
  <c r="H29" i="3" s="1"/>
  <c r="H28" i="3"/>
  <c r="E28" i="3"/>
  <c r="E27" i="3"/>
  <c r="H27" i="3" s="1"/>
  <c r="E26" i="3"/>
  <c r="H26" i="3" s="1"/>
  <c r="E25" i="3"/>
  <c r="H25" i="3" s="1"/>
  <c r="E24" i="3"/>
  <c r="H24" i="3" s="1"/>
  <c r="E23" i="3"/>
  <c r="H23" i="3" s="1"/>
  <c r="G22" i="3"/>
  <c r="F22" i="3"/>
  <c r="D22" i="3"/>
  <c r="C22" i="3"/>
  <c r="E20" i="3"/>
  <c r="H20" i="3" s="1"/>
  <c r="E19" i="3"/>
  <c r="H19" i="3" s="1"/>
  <c r="E18" i="3"/>
  <c r="H18" i="3" s="1"/>
  <c r="E17" i="3"/>
  <c r="H17" i="3" s="1"/>
  <c r="H16" i="3"/>
  <c r="E16" i="3"/>
  <c r="E15" i="3"/>
  <c r="H15" i="3" s="1"/>
  <c r="E14" i="3"/>
  <c r="H14" i="3" s="1"/>
  <c r="G13" i="3"/>
  <c r="F13" i="3"/>
  <c r="D13" i="3"/>
  <c r="C13" i="3"/>
  <c r="C11" i="3" s="1"/>
  <c r="D11" i="3" l="1"/>
  <c r="G11" i="3"/>
  <c r="E13" i="3"/>
  <c r="H13" i="3" s="1"/>
  <c r="E33" i="3"/>
  <c r="H33" i="3" s="1"/>
  <c r="E71" i="3"/>
  <c r="H71" i="3" s="1"/>
  <c r="E85" i="3"/>
  <c r="H85" i="3" s="1"/>
  <c r="F11" i="3"/>
  <c r="E44" i="3"/>
  <c r="H44" i="3" s="1"/>
  <c r="E22" i="3"/>
  <c r="H22" i="3" s="1"/>
  <c r="E55" i="3"/>
  <c r="H55" i="3" s="1"/>
  <c r="E80" i="3"/>
  <c r="H80" i="3" s="1"/>
  <c r="E66" i="3"/>
  <c r="H66" i="3" s="1"/>
  <c r="E11" i="3" l="1"/>
  <c r="H11" i="3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<sst xmlns="http://schemas.openxmlformats.org/spreadsheetml/2006/main" count="90" uniqueCount="90">
  <si>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</si>
  <si>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</si>
  <si>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DEL 1 DE ENERO AL 31 DE MARZO DE 2021</t>
  </si>
  <si>
    <t>AMPLIACIONES / REDUCCIONES</t>
  </si>
  <si>
    <t>MODIFICADO</t>
  </si>
  <si>
    <t>DEVENGADO</t>
  </si>
  <si>
    <t>ESTADO ANALÍTICO DEL EJERCICIO DEL PRESUPUESTO DE EGRESOS</t>
  </si>
  <si>
    <t>CLASIFICACIÓN POR OBJETO DEL GASTO (CAPÍTULO Y CONCEPTO)</t>
  </si>
  <si>
    <t>(Pesos)</t>
  </si>
  <si>
    <t>CONCEPTO</t>
  </si>
  <si>
    <t>PRESUPUESTO DE EGRESOS</t>
  </si>
  <si>
    <t>SUBEJERCICIO</t>
  </si>
  <si>
    <t>APROBADO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</si>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</sst>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9" fillId="0" borderId="0" xfId="6" applyFont="1" applyFill="1" applyBorder="1"/>
    <xf numFmtId="0" fontId="9" fillId="0" borderId="0" xfId="6" applyFont="1" applyBorder="1" applyAlignment="1">
      <alignment vertical="center"/>
    </xf>
    <xf numFmtId="0" fontId="9" fillId="0" borderId="0" xfId="6" applyFont="1" applyBorder="1"/>
    <xf numFmtId="0" fontId="2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6" fillId="0" borderId="0" xfId="6" applyFont="1" applyFill="1" applyBorder="1" applyAlignment="1">
      <alignment vertical="top" wrapText="1"/>
    </xf>
    <xf numFmtId="0" fontId="6" fillId="0" borderId="0" xfId="6" applyFont="1" applyFill="1" applyBorder="1" applyAlignment="1">
      <alignment horizontal="justify" vertical="top"/>
    </xf>
    <xf numFmtId="0" fontId="2" fillId="0" borderId="0" xfId="6" applyFill="1" applyBorder="1"/>
    <xf numFmtId="0" fontId="2" fillId="0" borderId="10" xfId="6" applyFill="1" applyBorder="1"/>
    <xf numFmtId="0" fontId="7" fillId="0" borderId="0" xfId="6" applyFont="1" applyFill="1" applyBorder="1" applyAlignment="1">
      <alignment vertical="top"/>
    </xf>
    <xf numFmtId="0" fontId="2" fillId="0" borderId="0" xfId="6" applyFill="1" applyBorder="1" applyAlignment="1">
      <alignment vertical="top"/>
    </xf>
    <xf numFmtId="0" fontId="2" fillId="0" borderId="0" xfId="6" applyFill="1" applyBorder="1" applyAlignment="1"/>
    <xf numFmtId="0" fontId="0" fillId="0" borderId="0" xfId="0" applyBorder="1"/>
    <xf numFmtId="0" fontId="2" fillId="0" borderId="0" xfId="6" applyBorder="1"/>
    <xf numFmtId="0" fontId="11" fillId="3" borderId="5" xfId="6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164" fontId="8" fillId="0" borderId="0" xfId="6" applyNumberFormat="1" applyFont="1" applyFill="1" applyBorder="1" applyAlignment="1">
      <alignment vertical="center"/>
    </xf>
    <xf numFmtId="164" fontId="8" fillId="0" borderId="0" xfId="6" applyNumberFormat="1" applyFont="1" applyFill="1" applyBorder="1" applyAlignment="1">
      <alignment vertical="top"/>
    </xf>
    <xf numFmtId="164" fontId="7" fillId="0" borderId="0" xfId="6" applyNumberFormat="1" applyFont="1" applyFill="1" applyBorder="1" applyAlignment="1">
      <alignment vertical="top"/>
    </xf>
    <xf numFmtId="164" fontId="6" fillId="0" borderId="0" xfId="6" applyNumberFormat="1" applyFont="1" applyFill="1" applyBorder="1" applyAlignment="1">
      <alignment vertical="top"/>
    </xf>
    <xf numFmtId="0" fontId="6" fillId="0" borderId="0" xfId="6" applyFont="1" applyFill="1" applyBorder="1" applyAlignment="1">
      <alignment horizontal="justify" vertical="top" wrapText="1"/>
    </xf>
    <xf numFmtId="0" fontId="8" fillId="0" borderId="0" xfId="6" applyFont="1" applyFill="1" applyBorder="1"/>
    <xf numFmtId="0" fontId="7" fillId="0" borderId="0" xfId="6" applyFont="1" applyFill="1" applyBorder="1" applyAlignment="1">
      <alignment horizontal="left" vertical="top"/>
    </xf>
    <xf numFmtId="0" fontId="7" fillId="0" borderId="0" xfId="6" applyFont="1" applyFill="1" applyBorder="1" applyAlignment="1">
      <alignment horizontal="justify"/>
    </xf>
    <xf numFmtId="0" fontId="6" fillId="0" borderId="0" xfId="6" applyFont="1" applyFill="1" applyBorder="1" applyAlignment="1">
      <alignment horizontal="justify"/>
    </xf>
    <xf numFmtId="0" fontId="8" fillId="0" borderId="0" xfId="6" applyFont="1" applyFill="1" applyBorder="1" applyAlignment="1">
      <alignment horizontal="center" vertical="top"/>
    </xf>
    <xf numFmtId="0" fontId="7" fillId="0" borderId="0" xfId="6" applyFont="1" applyFill="1" applyBorder="1" applyAlignment="1">
      <alignment horizontal="justify" vertical="top" wrapText="1"/>
    </xf>
    <xf numFmtId="0" fontId="3" fillId="2" borderId="0" xfId="6" applyFont="1" applyFill="1" applyBorder="1" applyAlignment="1">
      <alignment horizontal="center"/>
    </xf>
    <xf numFmtId="0" fontId="4" fillId="2" borderId="0" xfId="6" applyFont="1" applyFill="1" applyBorder="1" applyAlignment="1">
      <alignment horizontal="center"/>
    </xf>
    <xf numFmtId="0" fontId="10" fillId="2" borderId="0" xfId="6" applyFont="1" applyFill="1" applyBorder="1" applyAlignment="1">
      <alignment horizontal="center"/>
    </xf>
    <xf numFmtId="0" fontId="5" fillId="3" borderId="1" xfId="6" applyFont="1" applyFill="1" applyBorder="1" applyAlignment="1">
      <alignment horizontal="center" vertical="center"/>
    </xf>
    <xf numFmtId="0" fontId="5" fillId="3" borderId="2" xfId="6" applyFont="1" applyFill="1" applyBorder="1" applyAlignment="1">
      <alignment horizontal="center" vertical="center"/>
    </xf>
    <xf numFmtId="0" fontId="5" fillId="3" borderId="4" xfId="6" applyFont="1" applyFill="1" applyBorder="1" applyAlignment="1">
      <alignment horizontal="center" vertical="center"/>
    </xf>
    <xf numFmtId="0" fontId="5" fillId="3" borderId="5" xfId="6" applyFont="1" applyFill="1" applyBorder="1" applyAlignment="1">
      <alignment horizontal="center" vertical="center"/>
    </xf>
    <xf numFmtId="0" fontId="5" fillId="3" borderId="7" xfId="6" applyFont="1" applyFill="1" applyBorder="1" applyAlignment="1">
      <alignment horizontal="center" vertical="center"/>
    </xf>
    <xf numFmtId="0" fontId="5" fillId="3" borderId="8" xfId="6" applyFont="1" applyFill="1" applyBorder="1" applyAlignment="1">
      <alignment horizontal="center" vertical="center"/>
    </xf>
    <xf numFmtId="0" fontId="5" fillId="3" borderId="3" xfId="6" applyFont="1" applyFill="1" applyBorder="1" applyAlignment="1">
      <alignment horizontal="center" vertical="center" wrapText="1"/>
    </xf>
    <xf numFmtId="0" fontId="5" fillId="3" borderId="6" xfId="6" applyFont="1" applyFill="1" applyBorder="1" applyAlignment="1">
      <alignment horizontal="center" vertical="center" wrapText="1"/>
    </xf>
  </cellXfs>
  <cellStyles count="15">
    <cellStyle name="Millares 15 3" xfId="10"/>
    <cellStyle name="Normal" xfId="0" builtinId="0"/>
    <cellStyle name="Normal 12 2" xfId="12"/>
    <cellStyle name="Normal 12 3" xfId="7"/>
    <cellStyle name="Normal 12 3 2" xfId="9"/>
    <cellStyle name="Normal 12 4 3" xfId="13"/>
    <cellStyle name="Normal 13 2 2" xfId="11"/>
    <cellStyle name="Normal 13 2 3" xfId="8"/>
    <cellStyle name="Normal 2 2" xfId="2"/>
    <cellStyle name="Normal 2 2 2" xfId="5"/>
    <cellStyle name="Normal 2 4" xfId="14"/>
    <cellStyle name="Normal 3" xfId="3"/>
    <cellStyle name="Normal 3_1. Ingreso Público" xfId="6"/>
    <cellStyle name="Normal 6 2 2" xfId="1"/>
    <cellStyle name="Normal 6 2 2 2 2 2 5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tabSelected="1" workbookViewId="0">
      <selection sqref="A1:H1"/>
    </sheetView>
  </sheetViews>
  <sheetFormatPr baseColWidth="10" defaultRowHeight="15" x14ac:dyDescent="0.25"/>
  <cols>
    <col min="1" max="1" width="2.7109375" style="16" customWidth="1"/>
    <col min="2" max="2" width="47.85546875" style="16" customWidth="1"/>
    <col min="3" max="8" width="15.7109375" style="16" customWidth="1"/>
  </cols>
  <sheetData>
    <row r="1" spans="1:8" s="1" customFormat="1" ht="14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</row>
    <row r="2" spans="1:8" s="1" customFormat="1" ht="14.2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</row>
    <row r="3" spans="1:8" s="1" customFormat="1" ht="14.25" customHeight="1" x14ac:dyDescent="0.2">
      <c r="A3" s="31" t="s">
        <v>6</v>
      </c>
      <c r="B3" s="31"/>
      <c r="C3" s="31"/>
      <c r="D3" s="31"/>
      <c r="E3" s="31"/>
      <c r="F3" s="31"/>
      <c r="G3" s="31"/>
      <c r="H3" s="31"/>
    </row>
    <row r="4" spans="1:8" s="1" customFormat="1" ht="14.25" customHeight="1" x14ac:dyDescent="0.2">
      <c r="A4" s="31" t="s">
        <v>7</v>
      </c>
      <c r="B4" s="31"/>
      <c r="C4" s="31"/>
      <c r="D4" s="31"/>
      <c r="E4" s="31"/>
      <c r="F4" s="31"/>
      <c r="G4" s="31"/>
      <c r="H4" s="31"/>
    </row>
    <row r="5" spans="1:8" s="1" customFormat="1" ht="14.25" customHeight="1" x14ac:dyDescent="0.2">
      <c r="A5" s="32" t="s">
        <v>2</v>
      </c>
      <c r="B5" s="32"/>
      <c r="C5" s="32"/>
      <c r="D5" s="32"/>
      <c r="E5" s="32"/>
      <c r="F5" s="32"/>
      <c r="G5" s="32"/>
      <c r="H5" s="32"/>
    </row>
    <row r="6" spans="1:8" s="1" customFormat="1" ht="14.25" customHeight="1" x14ac:dyDescent="0.2">
      <c r="A6" s="33" t="s">
        <v>8</v>
      </c>
      <c r="B6" s="33"/>
      <c r="C6" s="33"/>
      <c r="D6" s="33"/>
      <c r="E6" s="33"/>
      <c r="F6" s="33"/>
      <c r="G6" s="33"/>
      <c r="H6" s="33"/>
    </row>
    <row r="7" spans="1:8" s="2" customFormat="1" ht="20.25" customHeight="1" x14ac:dyDescent="0.25">
      <c r="A7" s="34" t="s">
        <v>9</v>
      </c>
      <c r="B7" s="35"/>
      <c r="C7" s="35" t="s">
        <v>10</v>
      </c>
      <c r="D7" s="35"/>
      <c r="E7" s="35"/>
      <c r="F7" s="35"/>
      <c r="G7" s="35"/>
      <c r="H7" s="40" t="s">
        <v>11</v>
      </c>
    </row>
    <row r="8" spans="1:8" s="3" customFormat="1" ht="28.5" customHeight="1" x14ac:dyDescent="0.2">
      <c r="A8" s="36"/>
      <c r="B8" s="37"/>
      <c r="C8" s="17" t="s">
        <v>12</v>
      </c>
      <c r="D8" s="17" t="s">
        <v>3</v>
      </c>
      <c r="E8" s="17" t="s">
        <v>4</v>
      </c>
      <c r="F8" s="17" t="s">
        <v>5</v>
      </c>
      <c r="G8" s="17" t="s">
        <v>13</v>
      </c>
      <c r="H8" s="41"/>
    </row>
    <row r="9" spans="1:8" s="3" customFormat="1" ht="13.5" customHeight="1" x14ac:dyDescent="0.2">
      <c r="A9" s="38"/>
      <c r="B9" s="39"/>
      <c r="C9" s="18">
        <v>1</v>
      </c>
      <c r="D9" s="18">
        <v>2</v>
      </c>
      <c r="E9" s="18" t="s">
        <v>14</v>
      </c>
      <c r="F9" s="18">
        <v>4</v>
      </c>
      <c r="G9" s="18">
        <v>5</v>
      </c>
      <c r="H9" s="19" t="s">
        <v>15</v>
      </c>
    </row>
    <row r="10" spans="1:8" s="4" customFormat="1" ht="3.95" customHeight="1" x14ac:dyDescent="0.25">
      <c r="A10" s="5"/>
      <c r="B10" s="5"/>
      <c r="C10" s="20"/>
      <c r="D10" s="20"/>
      <c r="E10" s="20"/>
      <c r="F10" s="20"/>
      <c r="G10" s="20"/>
      <c r="H10" s="20"/>
    </row>
    <row r="11" spans="1:8" s="6" customFormat="1" ht="16.5" customHeight="1" x14ac:dyDescent="0.25">
      <c r="A11" s="29" t="s">
        <v>16</v>
      </c>
      <c r="B11" s="29"/>
      <c r="C11" s="21">
        <f>SUM(C13,C22,C33,C44,C55,C66,C71,C80,C85)</f>
        <v>75448067625</v>
      </c>
      <c r="D11" s="21">
        <f>SUM(D13,D22,D33,D44,D55,D66,D71,D80,D85)</f>
        <v>-356407805</v>
      </c>
      <c r="E11" s="21">
        <f>SUM(E13,E22,E33,E44,E55,E66,E71,E80,E85)</f>
        <v>75091659820</v>
      </c>
      <c r="F11" s="21">
        <f>SUM(F13,F22,F33,F44,F55,F66,F71,F80,F85)</f>
        <v>16081989772</v>
      </c>
      <c r="G11" s="21">
        <f>SUM(G13,G22,G33,G44,G55,G66,G71,G80,G85)</f>
        <v>15905779378</v>
      </c>
      <c r="H11" s="21">
        <f>E11-F11</f>
        <v>59009670048</v>
      </c>
    </row>
    <row r="12" spans="1:8" s="4" customFormat="1" ht="3.75" customHeight="1" x14ac:dyDescent="0.25">
      <c r="A12" s="5"/>
      <c r="B12" s="5"/>
      <c r="C12" s="20"/>
      <c r="D12" s="20"/>
      <c r="E12" s="20"/>
      <c r="F12" s="20"/>
      <c r="G12" s="20"/>
      <c r="H12" s="20"/>
    </row>
    <row r="13" spans="1:8" s="12" customFormat="1" ht="14.25" customHeight="1" x14ac:dyDescent="0.25">
      <c r="A13" s="26" t="s">
        <v>17</v>
      </c>
      <c r="B13" s="26"/>
      <c r="C13" s="22">
        <f>SUM(C14:C20)</f>
        <v>36988247154</v>
      </c>
      <c r="D13" s="22">
        <f t="shared" ref="D13:G13" si="0">SUM(D14:D20)</f>
        <v>-490041034</v>
      </c>
      <c r="E13" s="22">
        <f t="shared" si="0"/>
        <v>36498206120</v>
      </c>
      <c r="F13" s="22">
        <f t="shared" si="0"/>
        <v>7146906297</v>
      </c>
      <c r="G13" s="22">
        <f t="shared" si="0"/>
        <v>7072929594</v>
      </c>
      <c r="H13" s="22">
        <f>E13-F13</f>
        <v>29351299823</v>
      </c>
    </row>
    <row r="14" spans="1:8" s="7" customFormat="1" ht="12" customHeight="1" x14ac:dyDescent="0.25">
      <c r="B14" s="9" t="s">
        <v>18</v>
      </c>
      <c r="C14" s="23">
        <v>15717677469</v>
      </c>
      <c r="D14" s="23">
        <v>-36750487</v>
      </c>
      <c r="E14" s="23">
        <f>C14+D14</f>
        <v>15680926982</v>
      </c>
      <c r="F14" s="23">
        <v>2855931994</v>
      </c>
      <c r="G14" s="23">
        <v>2835444943</v>
      </c>
      <c r="H14" s="23">
        <f>E14-F14</f>
        <v>12824994988</v>
      </c>
    </row>
    <row r="15" spans="1:8" s="13" customFormat="1" ht="12.75" customHeight="1" x14ac:dyDescent="0.25">
      <c r="A15" s="7"/>
      <c r="B15" s="9" t="s">
        <v>19</v>
      </c>
      <c r="C15" s="23">
        <v>421655565</v>
      </c>
      <c r="D15" s="23">
        <v>-154266173</v>
      </c>
      <c r="E15" s="23">
        <f t="shared" ref="E15:E81" si="1">C15+D15</f>
        <v>267389392</v>
      </c>
      <c r="F15" s="23">
        <v>34499300</v>
      </c>
      <c r="G15" s="23">
        <v>31224703</v>
      </c>
      <c r="H15" s="23">
        <f t="shared" ref="H15:H20" si="2">E15-F15</f>
        <v>232890092</v>
      </c>
    </row>
    <row r="16" spans="1:8" s="13" customFormat="1" ht="12.75" customHeight="1" x14ac:dyDescent="0.25">
      <c r="A16" s="7"/>
      <c r="B16" s="9" t="s">
        <v>20</v>
      </c>
      <c r="C16" s="23">
        <v>7974482428</v>
      </c>
      <c r="D16" s="23">
        <v>-47639692</v>
      </c>
      <c r="E16" s="23">
        <f t="shared" si="1"/>
        <v>7926842736</v>
      </c>
      <c r="F16" s="23">
        <v>1581791443</v>
      </c>
      <c r="G16" s="23">
        <v>1565939548</v>
      </c>
      <c r="H16" s="23">
        <f t="shared" si="2"/>
        <v>6345051293</v>
      </c>
    </row>
    <row r="17" spans="1:8" s="13" customFormat="1" ht="12.75" customHeight="1" x14ac:dyDescent="0.25">
      <c r="A17" s="7"/>
      <c r="B17" s="9" t="s">
        <v>21</v>
      </c>
      <c r="C17" s="23">
        <v>4265700317</v>
      </c>
      <c r="D17" s="23">
        <v>44959573</v>
      </c>
      <c r="E17" s="23">
        <f t="shared" si="1"/>
        <v>4310659890</v>
      </c>
      <c r="F17" s="23">
        <v>625557371</v>
      </c>
      <c r="G17" s="23">
        <v>597104790</v>
      </c>
      <c r="H17" s="23">
        <f t="shared" si="2"/>
        <v>3685102519</v>
      </c>
    </row>
    <row r="18" spans="1:8" s="13" customFormat="1" ht="12.75" customHeight="1" x14ac:dyDescent="0.25">
      <c r="A18" s="7"/>
      <c r="B18" s="9" t="s">
        <v>22</v>
      </c>
      <c r="C18" s="23">
        <v>4184454190</v>
      </c>
      <c r="D18" s="23">
        <v>3245509</v>
      </c>
      <c r="E18" s="23">
        <f t="shared" si="1"/>
        <v>4187699699</v>
      </c>
      <c r="F18" s="23">
        <v>882899740</v>
      </c>
      <c r="G18" s="23">
        <v>880439545</v>
      </c>
      <c r="H18" s="23">
        <f t="shared" si="2"/>
        <v>3304799959</v>
      </c>
    </row>
    <row r="19" spans="1:8" s="13" customFormat="1" ht="12.75" customHeight="1" x14ac:dyDescent="0.25">
      <c r="A19" s="7"/>
      <c r="B19" s="9" t="s">
        <v>23</v>
      </c>
      <c r="C19" s="23">
        <v>926034655</v>
      </c>
      <c r="D19" s="23">
        <v>-323254432</v>
      </c>
      <c r="E19" s="23">
        <f t="shared" si="1"/>
        <v>602780223</v>
      </c>
      <c r="F19" s="23">
        <v>0</v>
      </c>
      <c r="G19" s="23">
        <v>0</v>
      </c>
      <c r="H19" s="23">
        <f t="shared" si="2"/>
        <v>602780223</v>
      </c>
    </row>
    <row r="20" spans="1:8" s="13" customFormat="1" ht="12.75" customHeight="1" x14ac:dyDescent="0.25">
      <c r="A20" s="7"/>
      <c r="B20" s="9" t="s">
        <v>24</v>
      </c>
      <c r="C20" s="23">
        <v>3498242530</v>
      </c>
      <c r="D20" s="23">
        <v>23664668</v>
      </c>
      <c r="E20" s="23">
        <f t="shared" si="1"/>
        <v>3521907198</v>
      </c>
      <c r="F20" s="23">
        <v>1166226449</v>
      </c>
      <c r="G20" s="23">
        <v>1162776065</v>
      </c>
      <c r="H20" s="23">
        <f t="shared" si="2"/>
        <v>2355680749</v>
      </c>
    </row>
    <row r="21" spans="1:8" s="4" customFormat="1" ht="3.75" customHeight="1" x14ac:dyDescent="0.25">
      <c r="A21" s="5"/>
      <c r="B21" s="5"/>
      <c r="C21" s="20"/>
      <c r="D21" s="20"/>
      <c r="E21" s="23"/>
      <c r="F21" s="20"/>
      <c r="G21" s="20"/>
      <c r="H21" s="20"/>
    </row>
    <row r="22" spans="1:8" s="12" customFormat="1" ht="14.25" customHeight="1" x14ac:dyDescent="0.25">
      <c r="A22" s="26" t="s">
        <v>25</v>
      </c>
      <c r="B22" s="26"/>
      <c r="C22" s="22">
        <f>SUM(C23:C31)</f>
        <v>1053202529</v>
      </c>
      <c r="D22" s="22">
        <f t="shared" ref="D22:E22" si="3">SUM(D23:D31)</f>
        <v>274810840</v>
      </c>
      <c r="E22" s="22">
        <f t="shared" si="3"/>
        <v>1328013369</v>
      </c>
      <c r="F22" s="22">
        <f>SUM(F23:F31)</f>
        <v>220014156</v>
      </c>
      <c r="G22" s="22">
        <f>SUM(G23:G31)</f>
        <v>211349018</v>
      </c>
      <c r="H22" s="22">
        <f>E22-F22</f>
        <v>1107999213</v>
      </c>
    </row>
    <row r="23" spans="1:8" s="13" customFormat="1" ht="24" customHeight="1" x14ac:dyDescent="0.25">
      <c r="A23" s="8"/>
      <c r="B23" s="24" t="s">
        <v>26</v>
      </c>
      <c r="C23" s="23">
        <v>355701219</v>
      </c>
      <c r="D23" s="23">
        <v>66824011</v>
      </c>
      <c r="E23" s="23">
        <f>C23+D23</f>
        <v>422525230</v>
      </c>
      <c r="F23" s="23">
        <v>120198992</v>
      </c>
      <c r="G23" s="23">
        <v>115135839</v>
      </c>
      <c r="H23" s="23">
        <f>E23-F23</f>
        <v>302326238</v>
      </c>
    </row>
    <row r="24" spans="1:8" s="13" customFormat="1" ht="12.75" customHeight="1" x14ac:dyDescent="0.25">
      <c r="A24" s="7"/>
      <c r="B24" s="9" t="s">
        <v>27</v>
      </c>
      <c r="C24" s="23">
        <v>293767280</v>
      </c>
      <c r="D24" s="23">
        <v>206189158</v>
      </c>
      <c r="E24" s="23">
        <f t="shared" si="1"/>
        <v>499956438</v>
      </c>
      <c r="F24" s="23">
        <v>76861543</v>
      </c>
      <c r="G24" s="23">
        <v>76032658</v>
      </c>
      <c r="H24" s="23">
        <f t="shared" ref="H24:H31" si="4">E24-F24</f>
        <v>423094895</v>
      </c>
    </row>
    <row r="25" spans="1:8" s="13" customFormat="1" ht="24" customHeight="1" x14ac:dyDescent="0.25">
      <c r="A25" s="7"/>
      <c r="B25" s="24" t="s">
        <v>28</v>
      </c>
      <c r="C25" s="23">
        <v>60461783</v>
      </c>
      <c r="D25" s="23">
        <v>-258905</v>
      </c>
      <c r="E25" s="23">
        <f t="shared" si="1"/>
        <v>60202878</v>
      </c>
      <c r="F25" s="23">
        <v>17746</v>
      </c>
      <c r="G25" s="23">
        <v>17746</v>
      </c>
      <c r="H25" s="23">
        <f t="shared" si="4"/>
        <v>60185132</v>
      </c>
    </row>
    <row r="26" spans="1:8" s="13" customFormat="1" ht="12.75" customHeight="1" x14ac:dyDescent="0.25">
      <c r="A26" s="7"/>
      <c r="B26" s="9" t="s">
        <v>29</v>
      </c>
      <c r="C26" s="23">
        <v>24293615</v>
      </c>
      <c r="D26" s="23">
        <v>2234229</v>
      </c>
      <c r="E26" s="23">
        <f t="shared" si="1"/>
        <v>26527844</v>
      </c>
      <c r="F26" s="23">
        <v>2092361</v>
      </c>
      <c r="G26" s="23">
        <v>1576260</v>
      </c>
      <c r="H26" s="23">
        <f t="shared" si="4"/>
        <v>24435483</v>
      </c>
    </row>
    <row r="27" spans="1:8" s="13" customFormat="1" ht="12.75" customHeight="1" x14ac:dyDescent="0.25">
      <c r="A27" s="7"/>
      <c r="B27" s="9" t="s">
        <v>30</v>
      </c>
      <c r="C27" s="23">
        <v>17435229</v>
      </c>
      <c r="D27" s="23">
        <v>-2025391</v>
      </c>
      <c r="E27" s="23">
        <f t="shared" si="1"/>
        <v>15409838</v>
      </c>
      <c r="F27" s="23">
        <v>3023453</v>
      </c>
      <c r="G27" s="23">
        <v>2932218</v>
      </c>
      <c r="H27" s="23">
        <f t="shared" si="4"/>
        <v>12386385</v>
      </c>
    </row>
    <row r="28" spans="1:8" s="13" customFormat="1" ht="12.75" customHeight="1" x14ac:dyDescent="0.25">
      <c r="A28" s="7"/>
      <c r="B28" s="9" t="s">
        <v>31</v>
      </c>
      <c r="C28" s="23">
        <v>203391491</v>
      </c>
      <c r="D28" s="23">
        <v>6805682</v>
      </c>
      <c r="E28" s="23">
        <f t="shared" si="1"/>
        <v>210197173</v>
      </c>
      <c r="F28" s="23">
        <v>12435647</v>
      </c>
      <c r="G28" s="23">
        <v>10769005</v>
      </c>
      <c r="H28" s="23">
        <f t="shared" si="4"/>
        <v>197761526</v>
      </c>
    </row>
    <row r="29" spans="1:8" s="13" customFormat="1" ht="24" customHeight="1" x14ac:dyDescent="0.25">
      <c r="A29" s="7"/>
      <c r="B29" s="24" t="s">
        <v>32</v>
      </c>
      <c r="C29" s="23">
        <v>43165451</v>
      </c>
      <c r="D29" s="23">
        <v>-9093824</v>
      </c>
      <c r="E29" s="23">
        <f t="shared" si="1"/>
        <v>34071627</v>
      </c>
      <c r="F29" s="23">
        <v>783830</v>
      </c>
      <c r="G29" s="23">
        <v>776348</v>
      </c>
      <c r="H29" s="23">
        <f t="shared" si="4"/>
        <v>33287797</v>
      </c>
    </row>
    <row r="30" spans="1:8" s="13" customFormat="1" ht="12.75" customHeight="1" x14ac:dyDescent="0.25">
      <c r="A30" s="7"/>
      <c r="B30" s="9" t="s">
        <v>33</v>
      </c>
      <c r="C30" s="23">
        <v>9266040</v>
      </c>
      <c r="D30" s="23">
        <v>-942624</v>
      </c>
      <c r="E30" s="23">
        <f t="shared" si="1"/>
        <v>8323416</v>
      </c>
      <c r="F30" s="23">
        <v>0</v>
      </c>
      <c r="G30" s="23">
        <v>0</v>
      </c>
      <c r="H30" s="23">
        <f t="shared" si="4"/>
        <v>8323416</v>
      </c>
    </row>
    <row r="31" spans="1:8" s="13" customFormat="1" ht="12.75" customHeight="1" x14ac:dyDescent="0.25">
      <c r="A31" s="7"/>
      <c r="B31" s="9" t="s">
        <v>34</v>
      </c>
      <c r="C31" s="23">
        <v>45720421</v>
      </c>
      <c r="D31" s="23">
        <v>5078504</v>
      </c>
      <c r="E31" s="23">
        <f t="shared" si="1"/>
        <v>50798925</v>
      </c>
      <c r="F31" s="23">
        <v>4600584</v>
      </c>
      <c r="G31" s="23">
        <v>4108944</v>
      </c>
      <c r="H31" s="23">
        <f t="shared" si="4"/>
        <v>46198341</v>
      </c>
    </row>
    <row r="32" spans="1:8" s="4" customFormat="1" ht="3.75" customHeight="1" x14ac:dyDescent="0.25">
      <c r="A32" s="5"/>
      <c r="B32" s="5"/>
      <c r="C32" s="20"/>
      <c r="D32" s="20"/>
      <c r="E32" s="23"/>
      <c r="F32" s="20"/>
      <c r="G32" s="20"/>
      <c r="H32" s="20"/>
    </row>
    <row r="33" spans="1:8" s="12" customFormat="1" ht="14.25" customHeight="1" x14ac:dyDescent="0.25">
      <c r="A33" s="26" t="s">
        <v>35</v>
      </c>
      <c r="B33" s="26"/>
      <c r="C33" s="22">
        <f>SUM(C34:C42)</f>
        <v>3124771783</v>
      </c>
      <c r="D33" s="22">
        <f t="shared" ref="D33:G33" si="5">SUM(D34:D42)</f>
        <v>-270479718</v>
      </c>
      <c r="E33" s="22">
        <f t="shared" si="5"/>
        <v>2854292065</v>
      </c>
      <c r="F33" s="22">
        <f t="shared" si="5"/>
        <v>356049380</v>
      </c>
      <c r="G33" s="22">
        <f t="shared" si="5"/>
        <v>302914643</v>
      </c>
      <c r="H33" s="22">
        <f>E33-F33</f>
        <v>2498242685</v>
      </c>
    </row>
    <row r="34" spans="1:8" s="13" customFormat="1" ht="12.75" customHeight="1" x14ac:dyDescent="0.25">
      <c r="A34" s="7"/>
      <c r="B34" s="9" t="s">
        <v>36</v>
      </c>
      <c r="C34" s="23">
        <v>419757385</v>
      </c>
      <c r="D34" s="23">
        <v>-31175094</v>
      </c>
      <c r="E34" s="23">
        <f t="shared" si="1"/>
        <v>388582291</v>
      </c>
      <c r="F34" s="23">
        <v>45382644</v>
      </c>
      <c r="G34" s="23">
        <v>40942098</v>
      </c>
      <c r="H34" s="23">
        <f>E34-F34</f>
        <v>343199647</v>
      </c>
    </row>
    <row r="35" spans="1:8" s="13" customFormat="1" ht="12.75" customHeight="1" x14ac:dyDescent="0.25">
      <c r="A35" s="7"/>
      <c r="B35" s="9" t="s">
        <v>37</v>
      </c>
      <c r="C35" s="23">
        <v>201773436</v>
      </c>
      <c r="D35" s="23">
        <v>66726918</v>
      </c>
      <c r="E35" s="23">
        <f t="shared" si="1"/>
        <v>268500354</v>
      </c>
      <c r="F35" s="23">
        <v>36810866</v>
      </c>
      <c r="G35" s="23">
        <v>33811862</v>
      </c>
      <c r="H35" s="23">
        <f t="shared" ref="H35:H42" si="6">E35-F35</f>
        <v>231689488</v>
      </c>
    </row>
    <row r="36" spans="1:8" s="13" customFormat="1" ht="24" customHeight="1" x14ac:dyDescent="0.25">
      <c r="A36" s="7"/>
      <c r="B36" s="24" t="s">
        <v>38</v>
      </c>
      <c r="C36" s="23">
        <v>1199064628</v>
      </c>
      <c r="D36" s="23">
        <v>-628221274</v>
      </c>
      <c r="E36" s="23">
        <f t="shared" si="1"/>
        <v>570843354</v>
      </c>
      <c r="F36" s="23">
        <v>87704157</v>
      </c>
      <c r="G36" s="23">
        <v>67398958</v>
      </c>
      <c r="H36" s="23">
        <f t="shared" si="6"/>
        <v>483139197</v>
      </c>
    </row>
    <row r="37" spans="1:8" s="13" customFormat="1" ht="12.75" customHeight="1" x14ac:dyDescent="0.25">
      <c r="A37" s="7"/>
      <c r="B37" s="9" t="s">
        <v>39</v>
      </c>
      <c r="C37" s="23">
        <v>171793852</v>
      </c>
      <c r="D37" s="23">
        <v>-12457902</v>
      </c>
      <c r="E37" s="23">
        <f t="shared" si="1"/>
        <v>159335950</v>
      </c>
      <c r="F37" s="23">
        <v>15859000</v>
      </c>
      <c r="G37" s="23">
        <v>11419075</v>
      </c>
      <c r="H37" s="23">
        <f t="shared" si="6"/>
        <v>143476950</v>
      </c>
    </row>
    <row r="38" spans="1:8" s="13" customFormat="1" ht="24" customHeight="1" x14ac:dyDescent="0.25">
      <c r="A38" s="7"/>
      <c r="B38" s="24" t="s">
        <v>40</v>
      </c>
      <c r="C38" s="23">
        <v>151530392</v>
      </c>
      <c r="D38" s="23">
        <v>-5046575</v>
      </c>
      <c r="E38" s="23">
        <f t="shared" si="1"/>
        <v>146483817</v>
      </c>
      <c r="F38" s="23">
        <v>14308646</v>
      </c>
      <c r="G38" s="23">
        <v>12811193</v>
      </c>
      <c r="H38" s="23">
        <f t="shared" si="6"/>
        <v>132175171</v>
      </c>
    </row>
    <row r="39" spans="1:8" s="13" customFormat="1" ht="12.75" customHeight="1" x14ac:dyDescent="0.25">
      <c r="A39" s="7"/>
      <c r="B39" s="9" t="s">
        <v>41</v>
      </c>
      <c r="C39" s="23">
        <v>33829223</v>
      </c>
      <c r="D39" s="23">
        <v>25511404</v>
      </c>
      <c r="E39" s="23">
        <f t="shared" si="1"/>
        <v>59340627</v>
      </c>
      <c r="F39" s="23">
        <v>6245330</v>
      </c>
      <c r="G39" s="23">
        <v>3604527</v>
      </c>
      <c r="H39" s="23">
        <f t="shared" si="6"/>
        <v>53095297</v>
      </c>
    </row>
    <row r="40" spans="1:8" s="13" customFormat="1" ht="12.75" customHeight="1" x14ac:dyDescent="0.25">
      <c r="A40" s="7"/>
      <c r="B40" s="9" t="s">
        <v>42</v>
      </c>
      <c r="C40" s="23">
        <v>152046691</v>
      </c>
      <c r="D40" s="23">
        <v>2086348</v>
      </c>
      <c r="E40" s="23">
        <f t="shared" si="1"/>
        <v>154133039</v>
      </c>
      <c r="F40" s="23">
        <v>5381761</v>
      </c>
      <c r="G40" s="23">
        <v>4701153</v>
      </c>
      <c r="H40" s="23">
        <f t="shared" si="6"/>
        <v>148751278</v>
      </c>
    </row>
    <row r="41" spans="1:8" s="13" customFormat="1" ht="12.75" customHeight="1" x14ac:dyDescent="0.25">
      <c r="A41" s="7"/>
      <c r="B41" s="9" t="s">
        <v>43</v>
      </c>
      <c r="C41" s="23">
        <v>77110286</v>
      </c>
      <c r="D41" s="23">
        <v>293276720</v>
      </c>
      <c r="E41" s="23">
        <f t="shared" si="1"/>
        <v>370387006</v>
      </c>
      <c r="F41" s="23">
        <v>36323350</v>
      </c>
      <c r="G41" s="23">
        <v>21074861</v>
      </c>
      <c r="H41" s="23">
        <f t="shared" si="6"/>
        <v>334063656</v>
      </c>
    </row>
    <row r="42" spans="1:8" s="13" customFormat="1" ht="12.75" customHeight="1" x14ac:dyDescent="0.25">
      <c r="A42" s="7"/>
      <c r="B42" s="9" t="s">
        <v>44</v>
      </c>
      <c r="C42" s="23">
        <v>717865890</v>
      </c>
      <c r="D42" s="23">
        <v>18819737</v>
      </c>
      <c r="E42" s="23">
        <f t="shared" si="1"/>
        <v>736685627</v>
      </c>
      <c r="F42" s="23">
        <v>108033626</v>
      </c>
      <c r="G42" s="23">
        <v>107150916</v>
      </c>
      <c r="H42" s="23">
        <f t="shared" si="6"/>
        <v>628652001</v>
      </c>
    </row>
    <row r="43" spans="1:8" s="4" customFormat="1" ht="3.75" customHeight="1" x14ac:dyDescent="0.25">
      <c r="A43" s="5"/>
      <c r="B43" s="5"/>
      <c r="C43" s="20"/>
      <c r="D43" s="20"/>
      <c r="E43" s="23"/>
      <c r="F43" s="20"/>
      <c r="G43" s="20"/>
      <c r="H43" s="20"/>
    </row>
    <row r="44" spans="1:8" s="7" customFormat="1" ht="27" customHeight="1" x14ac:dyDescent="0.25">
      <c r="A44" s="30" t="s">
        <v>45</v>
      </c>
      <c r="B44" s="30"/>
      <c r="C44" s="22">
        <f>SUM(C45:C53)</f>
        <v>4387497268</v>
      </c>
      <c r="D44" s="22">
        <f t="shared" ref="D44:G44" si="7">SUM(D45:D53)</f>
        <v>161715888</v>
      </c>
      <c r="E44" s="22">
        <f t="shared" si="7"/>
        <v>4549213156</v>
      </c>
      <c r="F44" s="22">
        <f t="shared" si="7"/>
        <v>985726793</v>
      </c>
      <c r="G44" s="22">
        <f t="shared" si="7"/>
        <v>971635727</v>
      </c>
      <c r="H44" s="22">
        <f>E44-F44</f>
        <v>3563486363</v>
      </c>
    </row>
    <row r="45" spans="1:8" s="7" customFormat="1" ht="12" customHeight="1" x14ac:dyDescent="0.25">
      <c r="A45" s="9"/>
      <c r="B45" s="9" t="s">
        <v>46</v>
      </c>
      <c r="C45" s="23">
        <v>1626563313</v>
      </c>
      <c r="D45" s="23">
        <v>102919232</v>
      </c>
      <c r="E45" s="23">
        <f t="shared" si="1"/>
        <v>1729482545</v>
      </c>
      <c r="F45" s="23">
        <v>455787570</v>
      </c>
      <c r="G45" s="23">
        <v>455687570</v>
      </c>
      <c r="H45" s="23">
        <f>E45-F45</f>
        <v>1273694975</v>
      </c>
    </row>
    <row r="46" spans="1:8" s="13" customFormat="1" ht="12.75" customHeight="1" x14ac:dyDescent="0.25">
      <c r="A46" s="7"/>
      <c r="B46" s="9" t="s">
        <v>47</v>
      </c>
      <c r="C46" s="23">
        <v>38750742</v>
      </c>
      <c r="D46" s="23">
        <v>23038070</v>
      </c>
      <c r="E46" s="23">
        <f t="shared" si="1"/>
        <v>61788812</v>
      </c>
      <c r="F46" s="23">
        <v>30520422</v>
      </c>
      <c r="G46" s="23">
        <v>30520422</v>
      </c>
      <c r="H46" s="23">
        <f t="shared" ref="H46:H50" si="8">E46-F46</f>
        <v>31268390</v>
      </c>
    </row>
    <row r="47" spans="1:8" s="13" customFormat="1" ht="12.75" customHeight="1" x14ac:dyDescent="0.25">
      <c r="A47" s="7"/>
      <c r="B47" s="9" t="s">
        <v>48</v>
      </c>
      <c r="C47" s="23">
        <v>460650688</v>
      </c>
      <c r="D47" s="23">
        <v>-8480624</v>
      </c>
      <c r="E47" s="23">
        <f t="shared" si="1"/>
        <v>452170064</v>
      </c>
      <c r="F47" s="23">
        <v>27106294</v>
      </c>
      <c r="G47" s="23">
        <v>22597400</v>
      </c>
      <c r="H47" s="23">
        <f t="shared" si="8"/>
        <v>425063770</v>
      </c>
    </row>
    <row r="48" spans="1:8" s="13" customFormat="1" ht="12.75" customHeight="1" x14ac:dyDescent="0.25">
      <c r="A48" s="7"/>
      <c r="B48" s="9" t="s">
        <v>49</v>
      </c>
      <c r="C48" s="23">
        <v>636138921</v>
      </c>
      <c r="D48" s="23">
        <v>29239210</v>
      </c>
      <c r="E48" s="23">
        <f t="shared" si="1"/>
        <v>665378131</v>
      </c>
      <c r="F48" s="23">
        <v>100580189</v>
      </c>
      <c r="G48" s="23">
        <v>91098017</v>
      </c>
      <c r="H48" s="23">
        <f t="shared" si="8"/>
        <v>564797942</v>
      </c>
    </row>
    <row r="49" spans="1:8" s="13" customFormat="1" ht="12.75" customHeight="1" x14ac:dyDescent="0.25">
      <c r="A49" s="7"/>
      <c r="B49" s="9" t="s">
        <v>50</v>
      </c>
      <c r="C49" s="23">
        <v>1619360656</v>
      </c>
      <c r="D49" s="23">
        <v>0</v>
      </c>
      <c r="E49" s="23">
        <f t="shared" si="1"/>
        <v>1619360656</v>
      </c>
      <c r="F49" s="23">
        <v>371732318</v>
      </c>
      <c r="G49" s="23">
        <v>371732318</v>
      </c>
      <c r="H49" s="23">
        <f t="shared" si="8"/>
        <v>1247628338</v>
      </c>
    </row>
    <row r="50" spans="1:8" s="13" customFormat="1" ht="12.75" customHeight="1" x14ac:dyDescent="0.25">
      <c r="A50" s="7"/>
      <c r="B50" s="9" t="s">
        <v>51</v>
      </c>
      <c r="C50" s="23">
        <v>6032948</v>
      </c>
      <c r="D50" s="23">
        <v>15000000</v>
      </c>
      <c r="E50" s="23">
        <f t="shared" si="1"/>
        <v>21032948</v>
      </c>
      <c r="F50" s="23">
        <v>0</v>
      </c>
      <c r="G50" s="23">
        <v>0</v>
      </c>
      <c r="H50" s="23">
        <f t="shared" si="8"/>
        <v>21032948</v>
      </c>
    </row>
    <row r="51" spans="1:8" s="13" customFormat="1" ht="12.75" customHeight="1" x14ac:dyDescent="0.25">
      <c r="A51" s="7"/>
      <c r="B51" s="9" t="s">
        <v>52</v>
      </c>
      <c r="C51" s="23">
        <v>0</v>
      </c>
      <c r="D51" s="23">
        <v>0</v>
      </c>
      <c r="E51" s="23">
        <f t="shared" si="1"/>
        <v>0</v>
      </c>
      <c r="F51" s="23">
        <v>0</v>
      </c>
      <c r="G51" s="23">
        <v>0</v>
      </c>
      <c r="H51" s="23">
        <v>0</v>
      </c>
    </row>
    <row r="52" spans="1:8" s="13" customFormat="1" ht="12.75" customHeight="1" x14ac:dyDescent="0.25">
      <c r="A52" s="7"/>
      <c r="B52" s="9" t="s">
        <v>53</v>
      </c>
      <c r="C52" s="23">
        <v>0</v>
      </c>
      <c r="D52" s="23">
        <v>0</v>
      </c>
      <c r="E52" s="23">
        <f t="shared" si="1"/>
        <v>0</v>
      </c>
      <c r="F52" s="23">
        <v>0</v>
      </c>
      <c r="G52" s="23">
        <v>0</v>
      </c>
      <c r="H52" s="23">
        <v>0</v>
      </c>
    </row>
    <row r="53" spans="1:8" s="13" customFormat="1" ht="12.75" customHeight="1" x14ac:dyDescent="0.25">
      <c r="A53" s="7"/>
      <c r="B53" s="9" t="s">
        <v>54</v>
      </c>
      <c r="C53" s="23">
        <v>0</v>
      </c>
      <c r="D53" s="23">
        <v>0</v>
      </c>
      <c r="E53" s="23">
        <f t="shared" si="1"/>
        <v>0</v>
      </c>
      <c r="F53" s="23">
        <v>0</v>
      </c>
      <c r="G53" s="23">
        <v>0</v>
      </c>
      <c r="H53" s="23">
        <v>0</v>
      </c>
    </row>
    <row r="54" spans="1:8" s="4" customFormat="1" ht="3" customHeight="1" x14ac:dyDescent="0.25">
      <c r="A54" s="5"/>
      <c r="B54" s="5"/>
      <c r="C54" s="20"/>
      <c r="D54" s="20"/>
      <c r="E54" s="23"/>
      <c r="F54" s="20"/>
      <c r="G54" s="20"/>
      <c r="H54" s="20"/>
    </row>
    <row r="55" spans="1:8" s="12" customFormat="1" ht="14.25" customHeight="1" x14ac:dyDescent="0.25">
      <c r="A55" s="26" t="s">
        <v>55</v>
      </c>
      <c r="B55" s="26"/>
      <c r="C55" s="22">
        <f>SUM(C56:C64)</f>
        <v>351058765</v>
      </c>
      <c r="D55" s="22">
        <f>SUM(D56:D64)</f>
        <v>12178654</v>
      </c>
      <c r="E55" s="22">
        <f>SUM(E56:E64)</f>
        <v>363237419</v>
      </c>
      <c r="F55" s="22">
        <f>SUM(F56:F64)</f>
        <v>17532306</v>
      </c>
      <c r="G55" s="22">
        <f>SUM(G56:G64)</f>
        <v>16060999</v>
      </c>
      <c r="H55" s="22">
        <f>E55-F55</f>
        <v>345705113</v>
      </c>
    </row>
    <row r="56" spans="1:8" s="13" customFormat="1" ht="12.75" customHeight="1" x14ac:dyDescent="0.25">
      <c r="A56" s="7"/>
      <c r="B56" s="9" t="s">
        <v>56</v>
      </c>
      <c r="C56" s="23">
        <v>75309740</v>
      </c>
      <c r="D56" s="23">
        <v>10977454</v>
      </c>
      <c r="E56" s="23">
        <f t="shared" si="1"/>
        <v>86287194</v>
      </c>
      <c r="F56" s="23">
        <v>3073459</v>
      </c>
      <c r="G56" s="23">
        <v>1955459</v>
      </c>
      <c r="H56" s="23">
        <f>E56-F56</f>
        <v>83213735</v>
      </c>
    </row>
    <row r="57" spans="1:8" s="13" customFormat="1" ht="12.75" customHeight="1" x14ac:dyDescent="0.25">
      <c r="A57" s="7"/>
      <c r="B57" s="9" t="s">
        <v>57</v>
      </c>
      <c r="C57" s="23">
        <v>9119829</v>
      </c>
      <c r="D57" s="23">
        <v>-1732545</v>
      </c>
      <c r="E57" s="23">
        <f t="shared" si="1"/>
        <v>7387284</v>
      </c>
      <c r="F57" s="23">
        <v>303680</v>
      </c>
      <c r="G57" s="23">
        <v>303680</v>
      </c>
      <c r="H57" s="23">
        <f t="shared" ref="H57:H64" si="9">E57-F57</f>
        <v>7083604</v>
      </c>
    </row>
    <row r="58" spans="1:8" s="13" customFormat="1" ht="12.75" customHeight="1" x14ac:dyDescent="0.25">
      <c r="A58" s="7"/>
      <c r="B58" s="9" t="s">
        <v>58</v>
      </c>
      <c r="C58" s="23">
        <v>1337652</v>
      </c>
      <c r="D58" s="23">
        <v>3025334</v>
      </c>
      <c r="E58" s="23">
        <f t="shared" si="1"/>
        <v>4362986</v>
      </c>
      <c r="F58" s="23">
        <v>3386654</v>
      </c>
      <c r="G58" s="23">
        <v>3386654</v>
      </c>
      <c r="H58" s="23">
        <f t="shared" si="9"/>
        <v>976332</v>
      </c>
    </row>
    <row r="59" spans="1:8" s="13" customFormat="1" ht="12.75" customHeight="1" x14ac:dyDescent="0.25">
      <c r="A59" s="7"/>
      <c r="B59" s="9" t="s">
        <v>59</v>
      </c>
      <c r="C59" s="23">
        <v>19824094</v>
      </c>
      <c r="D59" s="23">
        <v>20480806</v>
      </c>
      <c r="E59" s="23">
        <f t="shared" si="1"/>
        <v>40304900</v>
      </c>
      <c r="F59" s="23">
        <v>3310600</v>
      </c>
      <c r="G59" s="23">
        <v>3310600</v>
      </c>
      <c r="H59" s="23">
        <f t="shared" si="9"/>
        <v>36994300</v>
      </c>
    </row>
    <row r="60" spans="1:8" s="13" customFormat="1" ht="12.75" customHeight="1" x14ac:dyDescent="0.25">
      <c r="A60" s="7"/>
      <c r="B60" s="9" t="s">
        <v>60</v>
      </c>
      <c r="C60" s="23">
        <v>0</v>
      </c>
      <c r="D60" s="23">
        <v>10793073</v>
      </c>
      <c r="E60" s="23">
        <f t="shared" si="1"/>
        <v>10793073</v>
      </c>
      <c r="F60" s="23">
        <v>2381016</v>
      </c>
      <c r="G60" s="23">
        <v>2381016</v>
      </c>
      <c r="H60" s="23">
        <f t="shared" si="9"/>
        <v>8412057</v>
      </c>
    </row>
    <row r="61" spans="1:8" s="13" customFormat="1" ht="12.75" customHeight="1" x14ac:dyDescent="0.25">
      <c r="A61" s="7"/>
      <c r="B61" s="9" t="s">
        <v>61</v>
      </c>
      <c r="C61" s="23">
        <v>126522581</v>
      </c>
      <c r="D61" s="23">
        <v>-16223538</v>
      </c>
      <c r="E61" s="23">
        <f t="shared" si="1"/>
        <v>110299043</v>
      </c>
      <c r="F61" s="23">
        <v>690405</v>
      </c>
      <c r="G61" s="23">
        <v>690405</v>
      </c>
      <c r="H61" s="23">
        <f t="shared" si="9"/>
        <v>109608638</v>
      </c>
    </row>
    <row r="62" spans="1:8" s="13" customFormat="1" ht="12.75" customHeight="1" x14ac:dyDescent="0.25">
      <c r="A62" s="7"/>
      <c r="B62" s="9" t="s">
        <v>62</v>
      </c>
      <c r="C62" s="23">
        <v>0</v>
      </c>
      <c r="D62" s="23">
        <v>0</v>
      </c>
      <c r="E62" s="23">
        <f t="shared" si="1"/>
        <v>0</v>
      </c>
      <c r="F62" s="23">
        <v>0</v>
      </c>
      <c r="G62" s="23">
        <v>0</v>
      </c>
      <c r="H62" s="23">
        <f t="shared" si="9"/>
        <v>0</v>
      </c>
    </row>
    <row r="63" spans="1:8" s="13" customFormat="1" ht="12.75" customHeight="1" x14ac:dyDescent="0.25">
      <c r="A63" s="7"/>
      <c r="B63" s="9" t="s">
        <v>63</v>
      </c>
      <c r="C63" s="23">
        <v>98421466</v>
      </c>
      <c r="D63" s="23">
        <v>-5962517</v>
      </c>
      <c r="E63" s="23">
        <f t="shared" si="1"/>
        <v>92458949</v>
      </c>
      <c r="F63" s="23">
        <v>4033185</v>
      </c>
      <c r="G63" s="23">
        <v>4033185</v>
      </c>
      <c r="H63" s="23">
        <f t="shared" si="9"/>
        <v>88425764</v>
      </c>
    </row>
    <row r="64" spans="1:8" s="13" customFormat="1" ht="12.75" customHeight="1" x14ac:dyDescent="0.25">
      <c r="A64" s="7"/>
      <c r="B64" s="9" t="s">
        <v>64</v>
      </c>
      <c r="C64" s="23">
        <v>20523403</v>
      </c>
      <c r="D64" s="23">
        <v>-9179413</v>
      </c>
      <c r="E64" s="23">
        <f t="shared" si="1"/>
        <v>11343990</v>
      </c>
      <c r="F64" s="23">
        <v>353307</v>
      </c>
      <c r="G64" s="23">
        <v>0</v>
      </c>
      <c r="H64" s="23">
        <f t="shared" si="9"/>
        <v>10990683</v>
      </c>
    </row>
    <row r="65" spans="1:9" s="15" customFormat="1" ht="3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</row>
    <row r="66" spans="1:9" s="12" customFormat="1" ht="14.25" customHeight="1" x14ac:dyDescent="0.25">
      <c r="A66" s="26" t="s">
        <v>65</v>
      </c>
      <c r="B66" s="26"/>
      <c r="C66" s="22">
        <f>SUM(C67:C69)</f>
        <v>2058324876</v>
      </c>
      <c r="D66" s="22">
        <f t="shared" ref="D66:G66" si="10">SUM(D67:D69)</f>
        <v>131166313</v>
      </c>
      <c r="E66" s="22">
        <f t="shared" si="10"/>
        <v>2189491189</v>
      </c>
      <c r="F66" s="22">
        <f t="shared" si="10"/>
        <v>7672836</v>
      </c>
      <c r="G66" s="22">
        <f t="shared" si="10"/>
        <v>7672836</v>
      </c>
      <c r="H66" s="22">
        <f>E66-F66</f>
        <v>2181818353</v>
      </c>
    </row>
    <row r="67" spans="1:9" s="13" customFormat="1" ht="12.75" customHeight="1" x14ac:dyDescent="0.25">
      <c r="A67" s="7"/>
      <c r="B67" s="9" t="s">
        <v>66</v>
      </c>
      <c r="C67" s="23">
        <v>1815211352</v>
      </c>
      <c r="D67" s="23">
        <v>76869885</v>
      </c>
      <c r="E67" s="23">
        <f t="shared" si="1"/>
        <v>1892081237</v>
      </c>
      <c r="F67" s="23">
        <v>6286398</v>
      </c>
      <c r="G67" s="23">
        <v>6286398</v>
      </c>
      <c r="H67" s="23">
        <f>E67-F67</f>
        <v>1885794839</v>
      </c>
    </row>
    <row r="68" spans="1:9" s="13" customFormat="1" ht="12.75" customHeight="1" x14ac:dyDescent="0.25">
      <c r="A68" s="7"/>
      <c r="B68" s="9" t="s">
        <v>67</v>
      </c>
      <c r="C68" s="23">
        <v>243113524</v>
      </c>
      <c r="D68" s="23">
        <v>54296428</v>
      </c>
      <c r="E68" s="23">
        <f t="shared" si="1"/>
        <v>297409952</v>
      </c>
      <c r="F68" s="23">
        <v>1386438</v>
      </c>
      <c r="G68" s="23">
        <v>1386438</v>
      </c>
      <c r="H68" s="23">
        <f t="shared" ref="H68:H69" si="11">E68-F68</f>
        <v>296023514</v>
      </c>
    </row>
    <row r="69" spans="1:9" s="13" customFormat="1" ht="12.75" customHeight="1" x14ac:dyDescent="0.25">
      <c r="A69" s="7"/>
      <c r="B69" s="9" t="s">
        <v>68</v>
      </c>
      <c r="C69" s="23">
        <v>0</v>
      </c>
      <c r="D69" s="23">
        <v>0</v>
      </c>
      <c r="E69" s="23">
        <f t="shared" si="1"/>
        <v>0</v>
      </c>
      <c r="F69" s="23">
        <v>0</v>
      </c>
      <c r="G69" s="23">
        <v>0</v>
      </c>
      <c r="H69" s="23">
        <f t="shared" si="11"/>
        <v>0</v>
      </c>
    </row>
    <row r="70" spans="1:9" s="15" customFormat="1" ht="3.75" customHeight="1" x14ac:dyDescent="0.25">
      <c r="A70" s="11"/>
      <c r="B70" s="11"/>
      <c r="C70" s="11"/>
      <c r="D70" s="11"/>
      <c r="E70" s="11"/>
      <c r="F70" s="11"/>
      <c r="G70" s="11"/>
      <c r="H70" s="11"/>
      <c r="I70" s="10"/>
    </row>
    <row r="71" spans="1:9" s="12" customFormat="1" ht="14.25" customHeight="1" x14ac:dyDescent="0.25">
      <c r="A71" s="26" t="s">
        <v>69</v>
      </c>
      <c r="B71" s="26"/>
      <c r="C71" s="22">
        <f t="shared" ref="C71:G71" si="12">SUM(C72:C78)</f>
        <v>2630843019</v>
      </c>
      <c r="D71" s="22">
        <f t="shared" si="12"/>
        <v>-305938895</v>
      </c>
      <c r="E71" s="22">
        <f t="shared" si="12"/>
        <v>2324904124</v>
      </c>
      <c r="F71" s="22">
        <f t="shared" si="12"/>
        <v>376419094</v>
      </c>
      <c r="G71" s="22">
        <f t="shared" si="12"/>
        <v>376419094</v>
      </c>
      <c r="H71" s="22">
        <f>E71-F71</f>
        <v>1948485030</v>
      </c>
    </row>
    <row r="72" spans="1:9" s="13" customFormat="1" ht="12.75" customHeight="1" x14ac:dyDescent="0.25">
      <c r="A72" s="7"/>
      <c r="B72" s="9" t="s">
        <v>70</v>
      </c>
      <c r="C72" s="23">
        <v>0</v>
      </c>
      <c r="D72" s="23">
        <v>0</v>
      </c>
      <c r="E72" s="23">
        <f t="shared" si="1"/>
        <v>0</v>
      </c>
      <c r="F72" s="23">
        <v>0</v>
      </c>
      <c r="G72" s="23">
        <v>0</v>
      </c>
      <c r="H72" s="23">
        <v>0</v>
      </c>
    </row>
    <row r="73" spans="1:9" s="13" customFormat="1" ht="12.75" customHeight="1" x14ac:dyDescent="0.25">
      <c r="A73" s="7"/>
      <c r="B73" s="9" t="s">
        <v>71</v>
      </c>
      <c r="C73" s="23">
        <v>0</v>
      </c>
      <c r="D73" s="23"/>
      <c r="E73" s="23">
        <f t="shared" si="1"/>
        <v>0</v>
      </c>
      <c r="F73" s="23"/>
      <c r="G73" s="23"/>
      <c r="H73" s="23">
        <v>0</v>
      </c>
    </row>
    <row r="74" spans="1:9" s="13" customFormat="1" ht="12.75" customHeight="1" x14ac:dyDescent="0.25">
      <c r="A74" s="7"/>
      <c r="B74" s="9" t="s">
        <v>72</v>
      </c>
      <c r="C74" s="23">
        <v>0</v>
      </c>
      <c r="D74" s="23">
        <v>0</v>
      </c>
      <c r="E74" s="23">
        <f t="shared" si="1"/>
        <v>0</v>
      </c>
      <c r="F74" s="23">
        <v>0</v>
      </c>
      <c r="G74" s="23">
        <v>0</v>
      </c>
      <c r="H74" s="23">
        <v>0</v>
      </c>
    </row>
    <row r="75" spans="1:9" s="13" customFormat="1" ht="12.75" customHeight="1" x14ac:dyDescent="0.25">
      <c r="A75" s="7"/>
      <c r="B75" s="9" t="s">
        <v>73</v>
      </c>
      <c r="C75" s="23">
        <v>0</v>
      </c>
      <c r="D75" s="23">
        <v>0</v>
      </c>
      <c r="E75" s="23">
        <f t="shared" si="1"/>
        <v>0</v>
      </c>
      <c r="F75" s="23">
        <v>0</v>
      </c>
      <c r="G75" s="23">
        <v>0</v>
      </c>
      <c r="H75" s="23">
        <v>0</v>
      </c>
    </row>
    <row r="76" spans="1:9" s="13" customFormat="1" ht="12.75" customHeight="1" x14ac:dyDescent="0.25">
      <c r="A76" s="7"/>
      <c r="B76" s="9" t="s">
        <v>74</v>
      </c>
      <c r="C76" s="23">
        <v>1610084902</v>
      </c>
      <c r="D76" s="23">
        <v>-867699</v>
      </c>
      <c r="E76" s="23">
        <f t="shared" si="1"/>
        <v>1609217203</v>
      </c>
      <c r="F76" s="23">
        <v>376419094</v>
      </c>
      <c r="G76" s="23">
        <v>376419094</v>
      </c>
      <c r="H76" s="23">
        <f t="shared" ref="H76:H78" si="13">E76-F76</f>
        <v>1232798109</v>
      </c>
    </row>
    <row r="77" spans="1:9" s="13" customFormat="1" ht="12.75" customHeight="1" x14ac:dyDescent="0.25">
      <c r="A77" s="7"/>
      <c r="B77" s="9" t="s">
        <v>75</v>
      </c>
      <c r="C77" s="23">
        <v>0</v>
      </c>
      <c r="D77" s="23">
        <v>0</v>
      </c>
      <c r="E77" s="23">
        <f t="shared" si="1"/>
        <v>0</v>
      </c>
      <c r="F77" s="23">
        <v>0</v>
      </c>
      <c r="G77" s="23">
        <v>0</v>
      </c>
      <c r="H77" s="23">
        <f t="shared" si="13"/>
        <v>0</v>
      </c>
    </row>
    <row r="78" spans="1:9" s="13" customFormat="1" ht="24" customHeight="1" x14ac:dyDescent="0.25">
      <c r="A78" s="7"/>
      <c r="B78" s="24" t="s">
        <v>76</v>
      </c>
      <c r="C78" s="23">
        <v>1020758117</v>
      </c>
      <c r="D78" s="23">
        <v>-305071196</v>
      </c>
      <c r="E78" s="23">
        <f t="shared" si="1"/>
        <v>715686921</v>
      </c>
      <c r="F78" s="23">
        <v>0</v>
      </c>
      <c r="G78" s="23">
        <v>0</v>
      </c>
      <c r="H78" s="23">
        <f t="shared" si="13"/>
        <v>715686921</v>
      </c>
    </row>
    <row r="79" spans="1:9" s="15" customFormat="1" ht="3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s="12" customFormat="1" ht="14.25" customHeight="1" x14ac:dyDescent="0.25">
      <c r="A80" s="26" t="s">
        <v>77</v>
      </c>
      <c r="B80" s="26"/>
      <c r="C80" s="22">
        <f>SUM(C81:C83)</f>
        <v>23452081557</v>
      </c>
      <c r="D80" s="22">
        <f>SUM(D81:D83)</f>
        <v>6182713</v>
      </c>
      <c r="E80" s="22">
        <f>SUM(E81:E83)</f>
        <v>23458264270</v>
      </c>
      <c r="F80" s="22">
        <f>SUM(F81:F83)</f>
        <v>6615246601</v>
      </c>
      <c r="G80" s="22">
        <f>SUM(G81:G83)</f>
        <v>6590375158</v>
      </c>
      <c r="H80" s="22">
        <f>E80-F80</f>
        <v>16843017669</v>
      </c>
    </row>
    <row r="81" spans="1:9" s="13" customFormat="1" ht="12.75" customHeight="1" x14ac:dyDescent="0.25">
      <c r="A81" s="7"/>
      <c r="B81" s="9" t="s">
        <v>78</v>
      </c>
      <c r="C81" s="23">
        <v>7287684418</v>
      </c>
      <c r="D81" s="23">
        <v>0</v>
      </c>
      <c r="E81" s="23">
        <f t="shared" si="1"/>
        <v>7287684418</v>
      </c>
      <c r="F81" s="23">
        <v>1950525301</v>
      </c>
      <c r="G81" s="23">
        <v>1925653858</v>
      </c>
      <c r="H81" s="23">
        <f>E81-F81</f>
        <v>5337159117</v>
      </c>
    </row>
    <row r="82" spans="1:9" s="13" customFormat="1" ht="12.75" customHeight="1" x14ac:dyDescent="0.25">
      <c r="A82" s="7"/>
      <c r="B82" s="9" t="s">
        <v>79</v>
      </c>
      <c r="C82" s="23">
        <v>16164397139</v>
      </c>
      <c r="D82" s="23">
        <v>6182713</v>
      </c>
      <c r="E82" s="23">
        <f t="shared" ref="E82:E92" si="14">C82+D82</f>
        <v>16170579852</v>
      </c>
      <c r="F82" s="23">
        <v>4664721300</v>
      </c>
      <c r="G82" s="23">
        <v>4664721300</v>
      </c>
      <c r="H82" s="23">
        <f t="shared" ref="H82:H83" si="15">E82-F82</f>
        <v>11505858552</v>
      </c>
    </row>
    <row r="83" spans="1:9" s="13" customFormat="1" ht="12.75" customHeight="1" x14ac:dyDescent="0.25">
      <c r="A83" s="7"/>
      <c r="B83" s="9" t="s">
        <v>80</v>
      </c>
      <c r="C83" s="23">
        <v>0</v>
      </c>
      <c r="D83" s="23"/>
      <c r="E83" s="23">
        <f t="shared" si="14"/>
        <v>0</v>
      </c>
      <c r="F83" s="23">
        <v>0</v>
      </c>
      <c r="G83" s="23">
        <v>0</v>
      </c>
      <c r="H83" s="23">
        <f t="shared" si="15"/>
        <v>0</v>
      </c>
    </row>
    <row r="84" spans="1:9" s="15" customFormat="1" ht="3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s="12" customFormat="1" ht="14.25" customHeight="1" x14ac:dyDescent="0.25">
      <c r="A85" s="26" t="s">
        <v>81</v>
      </c>
      <c r="B85" s="26"/>
      <c r="C85" s="22">
        <f t="shared" ref="C85:G85" si="16">SUM(C86:C92)</f>
        <v>1402040674</v>
      </c>
      <c r="D85" s="22">
        <f>SUM(D86:D92)</f>
        <v>123997434</v>
      </c>
      <c r="E85" s="22">
        <f t="shared" si="16"/>
        <v>1526038108</v>
      </c>
      <c r="F85" s="22">
        <f t="shared" si="16"/>
        <v>356422309</v>
      </c>
      <c r="G85" s="22">
        <f t="shared" si="16"/>
        <v>356422309</v>
      </c>
      <c r="H85" s="22">
        <f>E85-F85</f>
        <v>1169615799</v>
      </c>
    </row>
    <row r="86" spans="1:9" s="12" customFormat="1" ht="14.25" customHeight="1" x14ac:dyDescent="0.25">
      <c r="A86" s="7"/>
      <c r="B86" s="9" t="s">
        <v>82</v>
      </c>
      <c r="C86" s="23">
        <v>231858613</v>
      </c>
      <c r="D86" s="23">
        <v>120675835</v>
      </c>
      <c r="E86" s="23">
        <f t="shared" si="14"/>
        <v>352534448</v>
      </c>
      <c r="F86" s="23">
        <v>163306489</v>
      </c>
      <c r="G86" s="23">
        <v>163306489</v>
      </c>
      <c r="H86" s="23">
        <f>E86-F86</f>
        <v>189227959</v>
      </c>
    </row>
    <row r="87" spans="1:9" s="12" customFormat="1" ht="14.25" customHeight="1" x14ac:dyDescent="0.25">
      <c r="A87" s="7"/>
      <c r="B87" s="9" t="s">
        <v>83</v>
      </c>
      <c r="C87" s="23">
        <v>1095730571</v>
      </c>
      <c r="D87" s="23">
        <v>-8966737</v>
      </c>
      <c r="E87" s="23">
        <f t="shared" si="14"/>
        <v>1086763834</v>
      </c>
      <c r="F87" s="23">
        <v>174773299</v>
      </c>
      <c r="G87" s="23">
        <v>174773299</v>
      </c>
      <c r="H87" s="23">
        <f t="shared" ref="H87:H92" si="17">E87-F87</f>
        <v>911990535</v>
      </c>
    </row>
    <row r="88" spans="1:9" s="12" customFormat="1" ht="14.25" customHeight="1" x14ac:dyDescent="0.25">
      <c r="A88" s="7"/>
      <c r="B88" s="9" t="s">
        <v>84</v>
      </c>
      <c r="C88" s="23">
        <v>0</v>
      </c>
      <c r="D88" s="23">
        <v>0</v>
      </c>
      <c r="E88" s="23">
        <f t="shared" si="14"/>
        <v>0</v>
      </c>
      <c r="F88" s="23">
        <v>0</v>
      </c>
      <c r="G88" s="23">
        <v>0</v>
      </c>
      <c r="H88" s="23">
        <f t="shared" si="17"/>
        <v>0</v>
      </c>
    </row>
    <row r="89" spans="1:9" s="12" customFormat="1" ht="14.25" customHeight="1" x14ac:dyDescent="0.25">
      <c r="A89" s="7"/>
      <c r="B89" s="9" t="s">
        <v>85</v>
      </c>
      <c r="C89" s="23">
        <v>21389550</v>
      </c>
      <c r="D89" s="23">
        <v>0</v>
      </c>
      <c r="E89" s="23">
        <f t="shared" si="14"/>
        <v>21389550</v>
      </c>
      <c r="F89" s="23">
        <v>1266643</v>
      </c>
      <c r="G89" s="23">
        <v>1266643</v>
      </c>
      <c r="H89" s="23">
        <f t="shared" si="17"/>
        <v>20122907</v>
      </c>
    </row>
    <row r="90" spans="1:9" s="12" customFormat="1" ht="14.25" customHeight="1" x14ac:dyDescent="0.25">
      <c r="A90" s="7"/>
      <c r="B90" s="9" t="s">
        <v>86</v>
      </c>
      <c r="C90" s="23">
        <v>28618616</v>
      </c>
      <c r="D90" s="23">
        <v>11229866</v>
      </c>
      <c r="E90" s="23">
        <f t="shared" si="14"/>
        <v>39848482</v>
      </c>
      <c r="F90" s="23">
        <v>17058068</v>
      </c>
      <c r="G90" s="23">
        <v>17058068</v>
      </c>
      <c r="H90" s="23">
        <f t="shared" si="17"/>
        <v>22790414</v>
      </c>
    </row>
    <row r="91" spans="1:9" s="12" customFormat="1" ht="14.25" customHeight="1" x14ac:dyDescent="0.25">
      <c r="A91" s="7"/>
      <c r="B91" s="9" t="s">
        <v>87</v>
      </c>
      <c r="C91" s="23">
        <v>0</v>
      </c>
      <c r="D91" s="23">
        <v>0</v>
      </c>
      <c r="E91" s="23">
        <f t="shared" si="14"/>
        <v>0</v>
      </c>
      <c r="F91" s="23">
        <v>0</v>
      </c>
      <c r="G91" s="23">
        <v>0</v>
      </c>
      <c r="H91" s="23">
        <f t="shared" si="17"/>
        <v>0</v>
      </c>
    </row>
    <row r="92" spans="1:9" s="13" customFormat="1" ht="14.25" customHeight="1" x14ac:dyDescent="0.25">
      <c r="A92" s="7"/>
      <c r="B92" s="9" t="s">
        <v>88</v>
      </c>
      <c r="C92" s="23">
        <v>24443324</v>
      </c>
      <c r="D92" s="23">
        <v>1058470</v>
      </c>
      <c r="E92" s="23">
        <f t="shared" si="14"/>
        <v>25501794</v>
      </c>
      <c r="F92" s="23">
        <v>17810</v>
      </c>
      <c r="G92" s="23">
        <v>17810</v>
      </c>
      <c r="H92" s="23">
        <f t="shared" si="17"/>
        <v>25483984</v>
      </c>
    </row>
    <row r="93" spans="1:9" s="10" customFormat="1" ht="2.25" customHeight="1" x14ac:dyDescent="0.2">
      <c r="A93" s="11"/>
      <c r="B93" s="11"/>
      <c r="C93" s="11"/>
      <c r="D93" s="11"/>
      <c r="E93" s="11"/>
      <c r="F93" s="11"/>
      <c r="G93" s="11"/>
      <c r="H93" s="11"/>
    </row>
    <row r="94" spans="1:9" s="14" customFormat="1" ht="13.5" customHeight="1" x14ac:dyDescent="0.2">
      <c r="A94" s="27" t="s">
        <v>89</v>
      </c>
      <c r="B94" s="27"/>
      <c r="C94" s="28"/>
      <c r="D94" s="28"/>
      <c r="E94" s="28"/>
      <c r="F94" s="28"/>
      <c r="G94" s="28"/>
      <c r="H94" s="28"/>
    </row>
    <row r="95" spans="1:9" x14ac:dyDescent="0.25">
      <c r="A95" s="10"/>
      <c r="B95" s="10"/>
      <c r="C95" s="10"/>
      <c r="D95" s="10"/>
      <c r="E95" s="10"/>
      <c r="F95" s="10"/>
      <c r="G95" s="10"/>
      <c r="H95" s="10"/>
    </row>
    <row r="96" spans="1:9" x14ac:dyDescent="0.25">
      <c r="A96" s="10"/>
      <c r="B96" s="10"/>
      <c r="C96" s="22"/>
      <c r="D96" s="22"/>
      <c r="E96" s="22"/>
      <c r="F96" s="22"/>
      <c r="G96" s="22"/>
      <c r="H96" s="25"/>
    </row>
    <row r="97" spans="1:8" x14ac:dyDescent="0.25">
      <c r="A97" s="10"/>
      <c r="B97" s="10"/>
      <c r="C97" s="22"/>
      <c r="D97" s="22"/>
      <c r="E97" s="22"/>
      <c r="F97" s="22"/>
      <c r="G97" s="22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</sheetData>
  <mergeCells count="20">
    <mergeCell ref="A55:B55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3:B13"/>
    <mergeCell ref="A22:B22"/>
    <mergeCell ref="A33:B33"/>
    <mergeCell ref="A44:B44"/>
    <mergeCell ref="A66:B66"/>
    <mergeCell ref="A71:B71"/>
    <mergeCell ref="A80:B80"/>
    <mergeCell ref="A85:B85"/>
    <mergeCell ref="A94:H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2021-05-17T20:57:37Z</dcterms:modified>
</cp:coreProperties>
</file>