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J53" i="1"/>
  <c r="J51" i="1" s="1"/>
  <c r="I53" i="1"/>
  <c r="G53" i="1"/>
  <c r="F53" i="1"/>
  <c r="H53" i="1" s="1"/>
  <c r="K53" i="1" s="1"/>
  <c r="I51" i="1"/>
  <c r="G51" i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J12" i="1"/>
  <c r="I12" i="1"/>
  <c r="H12" i="1"/>
  <c r="K12" i="1" s="1"/>
  <c r="G12" i="1"/>
  <c r="G10" i="1" s="1"/>
  <c r="G92" i="1" s="1"/>
  <c r="F12" i="1"/>
  <c r="J10" i="1"/>
  <c r="J92" i="1" s="1"/>
  <c r="I10" i="1"/>
  <c r="I92" i="1" s="1"/>
  <c r="F10" i="1"/>
  <c r="F51" i="1" l="1"/>
  <c r="H51" i="1" s="1"/>
  <c r="K51" i="1" s="1"/>
  <c r="H10" i="1"/>
  <c r="K10" i="1" s="1"/>
  <c r="F92" i="1" l="1"/>
  <c r="H92" i="1" s="1"/>
  <c r="K92" i="1" s="1"/>
</calcChain>
</file>

<file path=xl/sharedStrings.xml><?xml version="1.0" encoding="utf-8"?>
<sst xmlns="http://schemas.openxmlformats.org/spreadsheetml/2006/main" count="96" uniqueCount="57">
  <si>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</si>
  <si>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</si>
  <si>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</si>
  <si>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</si>
  <si>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</si>
  <si>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</si>
  <si>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</si>
  <si>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</si>
  <si>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</si>
  <si>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</si>
  <si>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</si>
  <si>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</si>
  <si>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</si>
  <si>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</si>
  <si>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</si>
  <si>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</si>
  <si>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Entidades Paraestatales y Fideicomisos No Empresariales y No Financieros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</si>
  <si>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</si>
  <si>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</si>
  <si>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</si>
  <si>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</si>
  <si>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</si>
  <si>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</si>
  <si>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</si>
  <si>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</si>
  <si>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</si>
  <si>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</si>
  <si>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</si>
  <si>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</si>
  <si>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</si>
  <si>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</si>
  <si>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</si>
  <si>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</si>
  <si>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</si>
  <si>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</si>
  <si>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</si>
  <si>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</si>
  <si>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</si>
  <si>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</si>
  <si>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</si>
  <si>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</si>
  <si>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</si>
  <si>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</si>
  <si>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</si>
  <si>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</si>
  <si>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</si>
  <si>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</si>
  <si>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</si>
  <si>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</si>
  <si>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</si>
  <si>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</si>
  <si>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Instituto de Comunicación Social y Relaciones Públicas del Estado de Chiapas</t>
  </si>
  <si>
    <t>Consejería Juridica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</si>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</sst>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justify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Border="1">
      <alignment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164" fontId="1" fillId="0" borderId="0" xfId="1" applyNumberFormat="1" applyFont="1" applyFill="1" applyBorder="1">
      <alignment vertical="top"/>
    </xf>
    <xf numFmtId="164" fontId="1" fillId="0" borderId="0" xfId="1" applyNumberFormat="1" applyFo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94"/>
  <sheetViews>
    <sheetView showGridLines="0" tabSelected="1" workbookViewId="0">
      <selection sqref="A1:K179"/>
    </sheetView>
  </sheetViews>
  <sheetFormatPr baseColWidth="10" defaultRowHeight="15" x14ac:dyDescent="0.25"/>
  <cols>
    <col min="1" max="1" width="2.42578125" style="40" customWidth="1"/>
    <col min="2" max="2" width="2.5703125" style="40" customWidth="1"/>
    <col min="3" max="3" width="3" style="40" customWidth="1"/>
    <col min="4" max="4" width="19.42578125" style="40" customWidth="1"/>
    <col min="5" max="5" width="17.140625" style="40" customWidth="1"/>
    <col min="6" max="11" width="16.7109375" style="41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hidden="1" customHeight="1" x14ac:dyDescent="0.25">
      <c r="A10" s="19" t="s">
        <v>14</v>
      </c>
      <c r="B10" s="19"/>
      <c r="C10" s="19"/>
      <c r="D10" s="19"/>
      <c r="E10" s="19"/>
      <c r="F10" s="20">
        <f>SUM(F12)</f>
        <v>4842445325</v>
      </c>
      <c r="G10" s="20">
        <f>SUM(G12)</f>
        <v>976717411</v>
      </c>
      <c r="H10" s="20">
        <f>SUM(F10:G10)</f>
        <v>5819162736</v>
      </c>
      <c r="I10" s="20">
        <f t="shared" ref="I10:J10" si="0">SUM(I12)</f>
        <v>946241797</v>
      </c>
      <c r="J10" s="20">
        <f t="shared" si="0"/>
        <v>886801196.86000001</v>
      </c>
      <c r="K10" s="20">
        <f>SUM(H10-I10)</f>
        <v>4872920939</v>
      </c>
      <c r="L10" s="18"/>
    </row>
    <row r="11" spans="1:12" s="2" customFormat="1" ht="3" hidden="1" customHeight="1" x14ac:dyDescent="0.25">
      <c r="A11" s="18"/>
      <c r="B11" s="18"/>
      <c r="C11" s="18"/>
      <c r="D11" s="18"/>
      <c r="E11" s="18"/>
      <c r="F11" s="20"/>
      <c r="G11" s="20"/>
      <c r="H11" s="20"/>
      <c r="I11" s="20"/>
      <c r="J11" s="20"/>
      <c r="K11" s="20"/>
      <c r="L11" s="18"/>
    </row>
    <row r="12" spans="1:12" s="2" customFormat="1" ht="25.5" hidden="1" customHeight="1" x14ac:dyDescent="0.25">
      <c r="A12" s="18"/>
      <c r="B12" s="21" t="s">
        <v>15</v>
      </c>
      <c r="C12" s="22" t="s">
        <v>16</v>
      </c>
      <c r="D12" s="22"/>
      <c r="E12" s="22"/>
      <c r="F12" s="20">
        <f>SUM(F13:F49)</f>
        <v>4842445325</v>
      </c>
      <c r="G12" s="20">
        <f>SUM(G13:G49)</f>
        <v>976717411</v>
      </c>
      <c r="H12" s="20">
        <f>SUM(F12:G12)</f>
        <v>5819162736</v>
      </c>
      <c r="I12" s="20">
        <f>SUM(I13:I49)</f>
        <v>946241797</v>
      </c>
      <c r="J12" s="20">
        <f>SUM(J13:J49)</f>
        <v>886801196.86000001</v>
      </c>
      <c r="K12" s="20">
        <f>SUM(H12-I12)</f>
        <v>4872920939</v>
      </c>
      <c r="L12" s="18"/>
    </row>
    <row r="13" spans="1:12" s="2" customFormat="1" ht="25.5" hidden="1" customHeight="1" x14ac:dyDescent="0.25">
      <c r="A13" s="18"/>
      <c r="B13" s="18"/>
      <c r="C13" s="23" t="s">
        <v>17</v>
      </c>
      <c r="D13" s="23"/>
      <c r="E13" s="23"/>
      <c r="F13" s="24">
        <v>234444209</v>
      </c>
      <c r="G13" s="24">
        <v>7744557</v>
      </c>
      <c r="H13" s="24">
        <f>SUM(F13:G13)</f>
        <v>242188766</v>
      </c>
      <c r="I13" s="24">
        <v>47006913</v>
      </c>
      <c r="J13" s="24">
        <v>45190659</v>
      </c>
      <c r="K13" s="24">
        <f>SUM(H13-I13)</f>
        <v>195181853</v>
      </c>
      <c r="L13" s="18"/>
    </row>
    <row r="14" spans="1:12" s="2" customFormat="1" ht="25.5" hidden="1" customHeight="1" x14ac:dyDescent="0.25">
      <c r="A14" s="18"/>
      <c r="B14" s="18"/>
      <c r="C14" s="23" t="s">
        <v>18</v>
      </c>
      <c r="D14" s="23"/>
      <c r="E14" s="23"/>
      <c r="F14" s="24">
        <v>70376507</v>
      </c>
      <c r="G14" s="24">
        <v>16423</v>
      </c>
      <c r="H14" s="24">
        <f t="shared" ref="H14:H49" si="1">SUM(F14:G14)</f>
        <v>70392930</v>
      </c>
      <c r="I14" s="24">
        <v>10912394</v>
      </c>
      <c r="J14" s="24">
        <v>9995210</v>
      </c>
      <c r="K14" s="24">
        <f t="shared" ref="K14:K49" si="2">SUM(H14-I14)</f>
        <v>59480536</v>
      </c>
      <c r="L14" s="18"/>
    </row>
    <row r="15" spans="1:12" s="2" customFormat="1" ht="25.5" hidden="1" customHeight="1" x14ac:dyDescent="0.25">
      <c r="A15" s="18"/>
      <c r="B15" s="18"/>
      <c r="C15" s="23" t="s">
        <v>19</v>
      </c>
      <c r="D15" s="23"/>
      <c r="E15" s="23"/>
      <c r="F15" s="24">
        <v>23667428</v>
      </c>
      <c r="G15" s="24">
        <v>2181815</v>
      </c>
      <c r="H15" s="24">
        <f t="shared" si="1"/>
        <v>25849243</v>
      </c>
      <c r="I15" s="24">
        <v>2528221</v>
      </c>
      <c r="J15" s="24">
        <v>2308732</v>
      </c>
      <c r="K15" s="24">
        <f t="shared" si="2"/>
        <v>23321022</v>
      </c>
      <c r="L15" s="18"/>
    </row>
    <row r="16" spans="1:12" s="2" customFormat="1" ht="25.5" hidden="1" customHeight="1" x14ac:dyDescent="0.25">
      <c r="A16" s="18"/>
      <c r="B16" s="18"/>
      <c r="C16" s="23" t="s">
        <v>20</v>
      </c>
      <c r="D16" s="23"/>
      <c r="E16" s="23"/>
      <c r="F16" s="24">
        <v>67582703</v>
      </c>
      <c r="G16" s="24">
        <v>0</v>
      </c>
      <c r="H16" s="24">
        <f t="shared" si="1"/>
        <v>67582703</v>
      </c>
      <c r="I16" s="24">
        <v>10978713</v>
      </c>
      <c r="J16" s="24">
        <v>10978713</v>
      </c>
      <c r="K16" s="24">
        <f t="shared" si="2"/>
        <v>56603990</v>
      </c>
      <c r="L16" s="18"/>
    </row>
    <row r="17" spans="1:12" s="2" customFormat="1" ht="25.5" hidden="1" customHeight="1" x14ac:dyDescent="0.25">
      <c r="A17" s="18"/>
      <c r="B17" s="18"/>
      <c r="C17" s="23" t="s">
        <v>21</v>
      </c>
      <c r="D17" s="23"/>
      <c r="E17" s="23"/>
      <c r="F17" s="24">
        <v>112449985</v>
      </c>
      <c r="G17" s="24">
        <v>0</v>
      </c>
      <c r="H17" s="24">
        <f t="shared" si="1"/>
        <v>112449985</v>
      </c>
      <c r="I17" s="24">
        <v>18721005</v>
      </c>
      <c r="J17" s="24">
        <v>17021528</v>
      </c>
      <c r="K17" s="24">
        <f t="shared" si="2"/>
        <v>93728980</v>
      </c>
      <c r="L17" s="18"/>
    </row>
    <row r="18" spans="1:12" s="2" customFormat="1" ht="12.75" hidden="1" customHeight="1" x14ac:dyDescent="0.25">
      <c r="A18" s="18"/>
      <c r="B18" s="18"/>
      <c r="C18" s="23" t="s">
        <v>22</v>
      </c>
      <c r="D18" s="23"/>
      <c r="E18" s="23"/>
      <c r="F18" s="24">
        <v>865673926</v>
      </c>
      <c r="G18" s="24">
        <v>896099516</v>
      </c>
      <c r="H18" s="24">
        <f t="shared" si="1"/>
        <v>1761773442</v>
      </c>
      <c r="I18" s="24">
        <v>0</v>
      </c>
      <c r="J18" s="24">
        <v>0</v>
      </c>
      <c r="K18" s="24">
        <f t="shared" si="2"/>
        <v>1761773442</v>
      </c>
      <c r="L18" s="18"/>
    </row>
    <row r="19" spans="1:12" s="2" customFormat="1" ht="25.5" hidden="1" customHeight="1" x14ac:dyDescent="0.25">
      <c r="A19" s="18"/>
      <c r="B19" s="18"/>
      <c r="C19" s="23" t="s">
        <v>23</v>
      </c>
      <c r="D19" s="23"/>
      <c r="E19" s="23"/>
      <c r="F19" s="24">
        <v>8598480</v>
      </c>
      <c r="G19" s="24">
        <v>0</v>
      </c>
      <c r="H19" s="24">
        <f t="shared" si="1"/>
        <v>8598480</v>
      </c>
      <c r="I19" s="24">
        <v>1490663</v>
      </c>
      <c r="J19" s="24">
        <v>1487507</v>
      </c>
      <c r="K19" s="24">
        <f t="shared" si="2"/>
        <v>7107817</v>
      </c>
      <c r="L19" s="18"/>
    </row>
    <row r="20" spans="1:12" s="2" customFormat="1" ht="25.5" hidden="1" customHeight="1" x14ac:dyDescent="0.25">
      <c r="A20" s="18"/>
      <c r="B20" s="18"/>
      <c r="C20" s="23" t="s">
        <v>24</v>
      </c>
      <c r="D20" s="23"/>
      <c r="E20" s="23"/>
      <c r="F20" s="24">
        <v>22152442</v>
      </c>
      <c r="G20" s="24">
        <v>-1463</v>
      </c>
      <c r="H20" s="24">
        <f t="shared" si="1"/>
        <v>22150979</v>
      </c>
      <c r="I20" s="24">
        <v>0</v>
      </c>
      <c r="J20" s="24">
        <v>0</v>
      </c>
      <c r="K20" s="24">
        <f t="shared" si="2"/>
        <v>22150979</v>
      </c>
      <c r="L20" s="18"/>
    </row>
    <row r="21" spans="1:12" s="2" customFormat="1" ht="25.5" hidden="1" customHeight="1" x14ac:dyDescent="0.25">
      <c r="A21" s="18"/>
      <c r="B21" s="18"/>
      <c r="C21" s="23" t="s">
        <v>25</v>
      </c>
      <c r="D21" s="23"/>
      <c r="E21" s="23"/>
      <c r="F21" s="24">
        <v>44976800</v>
      </c>
      <c r="G21" s="24">
        <v>475195</v>
      </c>
      <c r="H21" s="24">
        <f t="shared" si="1"/>
        <v>45451995</v>
      </c>
      <c r="I21" s="24">
        <v>8591331</v>
      </c>
      <c r="J21" s="24">
        <v>8101360</v>
      </c>
      <c r="K21" s="24">
        <f t="shared" si="2"/>
        <v>36860664</v>
      </c>
      <c r="L21" s="18"/>
    </row>
    <row r="22" spans="1:12" s="2" customFormat="1" ht="25.5" hidden="1" customHeight="1" x14ac:dyDescent="0.25">
      <c r="A22" s="18"/>
      <c r="B22" s="18"/>
      <c r="C22" s="23" t="s">
        <v>26</v>
      </c>
      <c r="D22" s="23"/>
      <c r="E22" s="23"/>
      <c r="F22" s="24">
        <v>39247443</v>
      </c>
      <c r="G22" s="24">
        <v>5907091</v>
      </c>
      <c r="H22" s="24">
        <f t="shared" si="1"/>
        <v>45154534</v>
      </c>
      <c r="I22" s="24">
        <v>11435718</v>
      </c>
      <c r="J22" s="24">
        <v>10720248</v>
      </c>
      <c r="K22" s="24">
        <f t="shared" si="2"/>
        <v>33718816</v>
      </c>
      <c r="L22" s="18"/>
    </row>
    <row r="23" spans="1:12" s="2" customFormat="1" ht="12.75" hidden="1" customHeight="1" x14ac:dyDescent="0.25">
      <c r="A23" s="18"/>
      <c r="B23" s="18"/>
      <c r="C23" s="23" t="s">
        <v>27</v>
      </c>
      <c r="D23" s="23"/>
      <c r="E23" s="23"/>
      <c r="F23" s="24">
        <v>21949128</v>
      </c>
      <c r="G23" s="24">
        <v>11756401</v>
      </c>
      <c r="H23" s="24">
        <f t="shared" si="1"/>
        <v>33705529</v>
      </c>
      <c r="I23" s="24">
        <v>4953478</v>
      </c>
      <c r="J23" s="24">
        <v>4953478</v>
      </c>
      <c r="K23" s="24">
        <f t="shared" si="2"/>
        <v>28752051</v>
      </c>
      <c r="L23" s="18"/>
    </row>
    <row r="24" spans="1:12" s="2" customFormat="1" ht="12.75" hidden="1" customHeight="1" x14ac:dyDescent="0.25">
      <c r="A24" s="18"/>
      <c r="B24" s="18"/>
      <c r="C24" s="23" t="s">
        <v>28</v>
      </c>
      <c r="D24" s="23"/>
      <c r="E24" s="23"/>
      <c r="F24" s="24">
        <v>17444891</v>
      </c>
      <c r="G24" s="24">
        <v>0</v>
      </c>
      <c r="H24" s="24">
        <f t="shared" si="1"/>
        <v>17444891</v>
      </c>
      <c r="I24" s="24">
        <v>2824884</v>
      </c>
      <c r="J24" s="24">
        <v>2824884</v>
      </c>
      <c r="K24" s="24">
        <f t="shared" si="2"/>
        <v>14620007</v>
      </c>
      <c r="L24" s="18"/>
    </row>
    <row r="25" spans="1:12" s="2" customFormat="1" ht="12.75" hidden="1" customHeight="1" x14ac:dyDescent="0.25">
      <c r="A25" s="18"/>
      <c r="B25" s="18"/>
      <c r="C25" s="23" t="s">
        <v>29</v>
      </c>
      <c r="D25" s="23"/>
      <c r="E25" s="23"/>
      <c r="F25" s="24">
        <v>25916630</v>
      </c>
      <c r="G25" s="24">
        <v>-390105</v>
      </c>
      <c r="H25" s="24">
        <f t="shared" si="1"/>
        <v>25526525</v>
      </c>
      <c r="I25" s="24">
        <v>4471408</v>
      </c>
      <c r="J25" s="24">
        <v>4147830.8599999994</v>
      </c>
      <c r="K25" s="24">
        <f t="shared" si="2"/>
        <v>21055117</v>
      </c>
      <c r="L25" s="18"/>
    </row>
    <row r="26" spans="1:12" s="2" customFormat="1" ht="25.5" hidden="1" customHeight="1" x14ac:dyDescent="0.25">
      <c r="A26" s="18"/>
      <c r="B26" s="18"/>
      <c r="C26" s="25" t="s">
        <v>30</v>
      </c>
      <c r="D26" s="25"/>
      <c r="E26" s="25"/>
      <c r="F26" s="24">
        <v>67400360</v>
      </c>
      <c r="G26" s="24">
        <v>5655078</v>
      </c>
      <c r="H26" s="24">
        <f t="shared" si="1"/>
        <v>73055438</v>
      </c>
      <c r="I26" s="24">
        <v>13357550</v>
      </c>
      <c r="J26" s="24">
        <v>12515161</v>
      </c>
      <c r="K26" s="24">
        <f t="shared" si="2"/>
        <v>59697888</v>
      </c>
      <c r="L26" s="18"/>
    </row>
    <row r="27" spans="1:12" s="2" customFormat="1" ht="25.5" hidden="1" customHeight="1" x14ac:dyDescent="0.25">
      <c r="A27" s="18"/>
      <c r="B27" s="18"/>
      <c r="C27" s="23" t="s">
        <v>31</v>
      </c>
      <c r="D27" s="23"/>
      <c r="E27" s="23"/>
      <c r="F27" s="24">
        <v>454340122</v>
      </c>
      <c r="G27" s="24">
        <v>2400000</v>
      </c>
      <c r="H27" s="24">
        <f t="shared" si="1"/>
        <v>456740122</v>
      </c>
      <c r="I27" s="24">
        <v>11683014</v>
      </c>
      <c r="J27" s="24">
        <v>10129960</v>
      </c>
      <c r="K27" s="24">
        <f t="shared" si="2"/>
        <v>445057108</v>
      </c>
      <c r="L27" s="18"/>
    </row>
    <row r="28" spans="1:12" s="2" customFormat="1" ht="12.75" hidden="1" customHeight="1" x14ac:dyDescent="0.25">
      <c r="A28" s="18"/>
      <c r="B28" s="18"/>
      <c r="C28" s="23" t="s">
        <v>32</v>
      </c>
      <c r="D28" s="23"/>
      <c r="E28" s="23"/>
      <c r="F28" s="24">
        <v>21585893</v>
      </c>
      <c r="G28" s="24">
        <v>-27210</v>
      </c>
      <c r="H28" s="24">
        <f t="shared" si="1"/>
        <v>21558683</v>
      </c>
      <c r="I28" s="24">
        <v>3907411</v>
      </c>
      <c r="J28" s="24">
        <v>3611930</v>
      </c>
      <c r="K28" s="24">
        <f t="shared" si="2"/>
        <v>17651272</v>
      </c>
      <c r="L28" s="18"/>
    </row>
    <row r="29" spans="1:12" s="2" customFormat="1" ht="12.75" hidden="1" customHeight="1" x14ac:dyDescent="0.25">
      <c r="A29" s="18"/>
      <c r="B29" s="18"/>
      <c r="C29" s="23" t="s">
        <v>33</v>
      </c>
      <c r="D29" s="23"/>
      <c r="E29" s="23"/>
      <c r="F29" s="24">
        <v>17498979</v>
      </c>
      <c r="G29" s="24">
        <v>-8881</v>
      </c>
      <c r="H29" s="24">
        <f t="shared" si="1"/>
        <v>17490098</v>
      </c>
      <c r="I29" s="24">
        <v>2976595</v>
      </c>
      <c r="J29" s="24">
        <v>1854371</v>
      </c>
      <c r="K29" s="24">
        <f t="shared" si="2"/>
        <v>14513503</v>
      </c>
      <c r="L29" s="18"/>
    </row>
    <row r="30" spans="1:12" s="2" customFormat="1" ht="12.75" hidden="1" customHeight="1" x14ac:dyDescent="0.25">
      <c r="A30" s="18"/>
      <c r="B30" s="18"/>
      <c r="C30" s="23" t="s">
        <v>34</v>
      </c>
      <c r="D30" s="23"/>
      <c r="E30" s="23"/>
      <c r="F30" s="24">
        <v>156193001</v>
      </c>
      <c r="G30" s="24">
        <v>10170503</v>
      </c>
      <c r="H30" s="24">
        <f t="shared" si="1"/>
        <v>166363504</v>
      </c>
      <c r="I30" s="24">
        <v>56146182</v>
      </c>
      <c r="J30" s="24">
        <v>56146182</v>
      </c>
      <c r="K30" s="24">
        <f t="shared" si="2"/>
        <v>110217322</v>
      </c>
      <c r="L30" s="18"/>
    </row>
    <row r="31" spans="1:12" s="2" customFormat="1" ht="12.75" hidden="1" customHeight="1" x14ac:dyDescent="0.25">
      <c r="A31" s="18"/>
      <c r="B31" s="18"/>
      <c r="C31" s="23" t="s">
        <v>35</v>
      </c>
      <c r="D31" s="23"/>
      <c r="E31" s="23"/>
      <c r="F31" s="24">
        <v>55991205</v>
      </c>
      <c r="G31" s="24">
        <v>-1177019</v>
      </c>
      <c r="H31" s="24">
        <f t="shared" si="1"/>
        <v>54814186</v>
      </c>
      <c r="I31" s="24">
        <v>12196986</v>
      </c>
      <c r="J31" s="24">
        <v>7413920</v>
      </c>
      <c r="K31" s="24">
        <f t="shared" si="2"/>
        <v>42617200</v>
      </c>
      <c r="L31" s="18"/>
    </row>
    <row r="32" spans="1:12" s="2" customFormat="1" ht="12.75" hidden="1" customHeight="1" x14ac:dyDescent="0.25">
      <c r="A32" s="18"/>
      <c r="B32" s="18"/>
      <c r="C32" s="23" t="s">
        <v>36</v>
      </c>
      <c r="D32" s="23"/>
      <c r="E32" s="23"/>
      <c r="F32" s="24">
        <v>35871068</v>
      </c>
      <c r="G32" s="24">
        <v>-2090986.9999999998</v>
      </c>
      <c r="H32" s="24">
        <f t="shared" si="1"/>
        <v>33780081</v>
      </c>
      <c r="I32" s="24">
        <v>7558824</v>
      </c>
      <c r="J32" s="24">
        <v>7558824</v>
      </c>
      <c r="K32" s="24">
        <f t="shared" si="2"/>
        <v>26221257</v>
      </c>
      <c r="L32" s="18"/>
    </row>
    <row r="33" spans="1:12" s="2" customFormat="1" ht="12.75" hidden="1" customHeight="1" x14ac:dyDescent="0.25">
      <c r="A33" s="18"/>
      <c r="B33" s="18"/>
      <c r="C33" s="23" t="s">
        <v>37</v>
      </c>
      <c r="D33" s="23"/>
      <c r="E33" s="23"/>
      <c r="F33" s="24">
        <v>33067473</v>
      </c>
      <c r="G33" s="24">
        <v>-129264</v>
      </c>
      <c r="H33" s="24">
        <f t="shared" si="1"/>
        <v>32938209</v>
      </c>
      <c r="I33" s="24">
        <v>6302365</v>
      </c>
      <c r="J33" s="24">
        <v>6055869</v>
      </c>
      <c r="K33" s="24">
        <f t="shared" si="2"/>
        <v>26635844</v>
      </c>
      <c r="L33" s="18"/>
    </row>
    <row r="34" spans="1:12" s="2" customFormat="1" ht="25.5" hidden="1" customHeight="1" x14ac:dyDescent="0.25">
      <c r="A34" s="18"/>
      <c r="B34" s="18"/>
      <c r="C34" s="23" t="s">
        <v>38</v>
      </c>
      <c r="D34" s="23"/>
      <c r="E34" s="23"/>
      <c r="F34" s="24">
        <v>511379807</v>
      </c>
      <c r="G34" s="24">
        <v>19160218</v>
      </c>
      <c r="H34" s="24">
        <f t="shared" si="1"/>
        <v>530540025</v>
      </c>
      <c r="I34" s="24">
        <v>111797009</v>
      </c>
      <c r="J34" s="24">
        <v>103274467</v>
      </c>
      <c r="K34" s="24">
        <f t="shared" si="2"/>
        <v>418743016</v>
      </c>
      <c r="L34" s="18"/>
    </row>
    <row r="35" spans="1:12" s="2" customFormat="1" ht="12.75" hidden="1" customHeight="1" x14ac:dyDescent="0.25">
      <c r="A35" s="18"/>
      <c r="B35" s="18"/>
      <c r="C35" s="23" t="s">
        <v>39</v>
      </c>
      <c r="D35" s="23"/>
      <c r="E35" s="23"/>
      <c r="F35" s="24">
        <v>1497821428</v>
      </c>
      <c r="G35" s="24">
        <v>-8658863</v>
      </c>
      <c r="H35" s="24">
        <f t="shared" si="1"/>
        <v>1489162565</v>
      </c>
      <c r="I35" s="24">
        <v>529403346</v>
      </c>
      <c r="J35" s="24">
        <v>505724413</v>
      </c>
      <c r="K35" s="24">
        <f t="shared" si="2"/>
        <v>959759219</v>
      </c>
      <c r="L35" s="18"/>
    </row>
    <row r="36" spans="1:12" s="2" customFormat="1" ht="12.75" hidden="1" customHeight="1" x14ac:dyDescent="0.25">
      <c r="A36" s="18"/>
      <c r="B36" s="18"/>
      <c r="C36" s="23" t="s">
        <v>40</v>
      </c>
      <c r="D36" s="23"/>
      <c r="E36" s="23"/>
      <c r="F36" s="24">
        <v>31737749</v>
      </c>
      <c r="G36" s="24">
        <v>0</v>
      </c>
      <c r="H36" s="24">
        <f t="shared" si="1"/>
        <v>31737749</v>
      </c>
      <c r="I36" s="24">
        <v>5517007</v>
      </c>
      <c r="J36" s="24">
        <v>5517007</v>
      </c>
      <c r="K36" s="24">
        <f t="shared" si="2"/>
        <v>26220742</v>
      </c>
      <c r="L36" s="18"/>
    </row>
    <row r="37" spans="1:12" s="2" customFormat="1" ht="12.75" hidden="1" customHeight="1" x14ac:dyDescent="0.25">
      <c r="A37" s="18"/>
      <c r="B37" s="18"/>
      <c r="C37" s="23" t="s">
        <v>41</v>
      </c>
      <c r="D37" s="23"/>
      <c r="E37" s="23"/>
      <c r="F37" s="24">
        <v>10449973</v>
      </c>
      <c r="G37" s="24">
        <v>0</v>
      </c>
      <c r="H37" s="24">
        <f t="shared" si="1"/>
        <v>10449973</v>
      </c>
      <c r="I37" s="24">
        <v>3210810</v>
      </c>
      <c r="J37" s="24">
        <v>3210810</v>
      </c>
      <c r="K37" s="24">
        <f t="shared" si="2"/>
        <v>7239163</v>
      </c>
      <c r="L37" s="18"/>
    </row>
    <row r="38" spans="1:12" s="2" customFormat="1" ht="25.5" hidden="1" customHeight="1" x14ac:dyDescent="0.25">
      <c r="A38" s="18"/>
      <c r="B38" s="18"/>
      <c r="C38" s="23" t="s">
        <v>42</v>
      </c>
      <c r="D38" s="23"/>
      <c r="E38" s="23"/>
      <c r="F38" s="24">
        <v>78145050</v>
      </c>
      <c r="G38" s="24">
        <v>-1553732.0000000002</v>
      </c>
      <c r="H38" s="24">
        <f t="shared" si="1"/>
        <v>76591318</v>
      </c>
      <c r="I38" s="24">
        <v>13213896</v>
      </c>
      <c r="J38" s="24">
        <v>10608389</v>
      </c>
      <c r="K38" s="24">
        <f t="shared" si="2"/>
        <v>63377422</v>
      </c>
      <c r="L38" s="18"/>
    </row>
    <row r="39" spans="1:12" s="2" customFormat="1" ht="12.75" hidden="1" customHeight="1" x14ac:dyDescent="0.25">
      <c r="A39" s="18"/>
      <c r="B39" s="18"/>
      <c r="C39" s="23" t="s">
        <v>43</v>
      </c>
      <c r="D39" s="23"/>
      <c r="E39" s="23"/>
      <c r="F39" s="24">
        <v>5511096</v>
      </c>
      <c r="G39" s="24">
        <v>-6003</v>
      </c>
      <c r="H39" s="24">
        <f t="shared" si="1"/>
        <v>5505093</v>
      </c>
      <c r="I39" s="24">
        <v>954890</v>
      </c>
      <c r="J39" s="24">
        <v>846581</v>
      </c>
      <c r="K39" s="24">
        <f t="shared" si="2"/>
        <v>4550203</v>
      </c>
      <c r="L39" s="18"/>
    </row>
    <row r="40" spans="1:12" s="2" customFormat="1" ht="25.5" hidden="1" customHeight="1" x14ac:dyDescent="0.25">
      <c r="A40" s="18"/>
      <c r="B40" s="18"/>
      <c r="C40" s="23" t="s">
        <v>44</v>
      </c>
      <c r="D40" s="23"/>
      <c r="E40" s="23"/>
      <c r="F40" s="24">
        <v>130302418.00000004</v>
      </c>
      <c r="G40" s="24">
        <v>0</v>
      </c>
      <c r="H40" s="24">
        <f t="shared" si="1"/>
        <v>130302418.00000004</v>
      </c>
      <c r="I40" s="24">
        <v>15017896</v>
      </c>
      <c r="J40" s="24">
        <v>6560381</v>
      </c>
      <c r="K40" s="24">
        <f t="shared" si="2"/>
        <v>115284522.00000004</v>
      </c>
      <c r="L40" s="18"/>
    </row>
    <row r="41" spans="1:12" s="2" customFormat="1" ht="12.75" hidden="1" customHeight="1" x14ac:dyDescent="0.25">
      <c r="A41" s="18"/>
      <c r="B41" s="18"/>
      <c r="C41" s="23" t="s">
        <v>45</v>
      </c>
      <c r="D41" s="23"/>
      <c r="E41" s="23"/>
      <c r="F41" s="24">
        <v>4534115</v>
      </c>
      <c r="G41" s="24">
        <v>0</v>
      </c>
      <c r="H41" s="24">
        <f t="shared" si="1"/>
        <v>4534115</v>
      </c>
      <c r="I41" s="24">
        <v>803319</v>
      </c>
      <c r="J41" s="24">
        <v>803319</v>
      </c>
      <c r="K41" s="24">
        <f t="shared" si="2"/>
        <v>3730796</v>
      </c>
      <c r="L41" s="18"/>
    </row>
    <row r="42" spans="1:12" s="2" customFormat="1" ht="25.5" hidden="1" customHeight="1" x14ac:dyDescent="0.25">
      <c r="A42" s="18"/>
      <c r="B42" s="18"/>
      <c r="C42" s="23" t="s">
        <v>46</v>
      </c>
      <c r="D42" s="23"/>
      <c r="E42" s="23"/>
      <c r="F42" s="24">
        <v>10013115</v>
      </c>
      <c r="G42" s="24">
        <v>-16312</v>
      </c>
      <c r="H42" s="24">
        <f t="shared" si="1"/>
        <v>9996803</v>
      </c>
      <c r="I42" s="24">
        <v>2282700</v>
      </c>
      <c r="J42" s="24">
        <v>2250744</v>
      </c>
      <c r="K42" s="24">
        <f t="shared" si="2"/>
        <v>7714103</v>
      </c>
      <c r="L42" s="18"/>
    </row>
    <row r="43" spans="1:12" s="2" customFormat="1" ht="25.5" hidden="1" customHeight="1" x14ac:dyDescent="0.25">
      <c r="A43" s="18"/>
      <c r="B43" s="18"/>
      <c r="C43" s="23" t="s">
        <v>47</v>
      </c>
      <c r="D43" s="23"/>
      <c r="E43" s="23"/>
      <c r="F43" s="24">
        <v>0</v>
      </c>
      <c r="G43" s="24">
        <v>3420059</v>
      </c>
      <c r="H43" s="24">
        <f t="shared" si="1"/>
        <v>3420059</v>
      </c>
      <c r="I43" s="24">
        <v>2381225</v>
      </c>
      <c r="J43" s="24">
        <v>2381225</v>
      </c>
      <c r="K43" s="24">
        <f t="shared" si="2"/>
        <v>1038834</v>
      </c>
      <c r="L43" s="18"/>
    </row>
    <row r="44" spans="1:12" s="2" customFormat="1" ht="12.75" hidden="1" customHeight="1" x14ac:dyDescent="0.25">
      <c r="A44" s="18"/>
      <c r="B44" s="18"/>
      <c r="C44" s="23" t="s">
        <v>48</v>
      </c>
      <c r="D44" s="23"/>
      <c r="E44" s="23"/>
      <c r="F44" s="24">
        <v>13980821</v>
      </c>
      <c r="G44" s="24">
        <v>17009861</v>
      </c>
      <c r="H44" s="24">
        <f t="shared" si="1"/>
        <v>30990682</v>
      </c>
      <c r="I44" s="24">
        <v>727220</v>
      </c>
      <c r="J44" s="24">
        <v>629121</v>
      </c>
      <c r="K44" s="24">
        <f t="shared" si="2"/>
        <v>30263462</v>
      </c>
      <c r="L44" s="18"/>
    </row>
    <row r="45" spans="1:12" s="2" customFormat="1" ht="25.5" hidden="1" customHeight="1" x14ac:dyDescent="0.25">
      <c r="A45" s="18"/>
      <c r="B45" s="18"/>
      <c r="C45" s="23" t="s">
        <v>49</v>
      </c>
      <c r="D45" s="23"/>
      <c r="E45" s="23"/>
      <c r="F45" s="24">
        <v>17770992</v>
      </c>
      <c r="G45" s="24">
        <v>1928494</v>
      </c>
      <c r="H45" s="24">
        <f t="shared" si="1"/>
        <v>19699486</v>
      </c>
      <c r="I45" s="24">
        <v>3732738</v>
      </c>
      <c r="J45" s="24">
        <v>3465629</v>
      </c>
      <c r="K45" s="24">
        <f t="shared" si="2"/>
        <v>15966748</v>
      </c>
      <c r="L45" s="18"/>
    </row>
    <row r="46" spans="1:12" s="2" customFormat="1" ht="25.5" hidden="1" customHeight="1" x14ac:dyDescent="0.25">
      <c r="A46" s="18"/>
      <c r="B46" s="18"/>
      <c r="C46" s="23" t="s">
        <v>50</v>
      </c>
      <c r="D46" s="23"/>
      <c r="E46" s="23"/>
      <c r="F46" s="24">
        <v>11884029</v>
      </c>
      <c r="G46" s="24">
        <v>0</v>
      </c>
      <c r="H46" s="24">
        <f t="shared" si="1"/>
        <v>11884029</v>
      </c>
      <c r="I46" s="24">
        <v>1813632</v>
      </c>
      <c r="J46" s="24">
        <v>1813632</v>
      </c>
      <c r="K46" s="24">
        <f t="shared" si="2"/>
        <v>10070397</v>
      </c>
      <c r="L46" s="18"/>
    </row>
    <row r="47" spans="1:12" s="2" customFormat="1" ht="25.5" hidden="1" customHeight="1" x14ac:dyDescent="0.25">
      <c r="A47" s="18"/>
      <c r="B47" s="18"/>
      <c r="C47" s="23" t="s">
        <v>51</v>
      </c>
      <c r="D47" s="23"/>
      <c r="E47" s="23"/>
      <c r="F47" s="24">
        <v>30270804</v>
      </c>
      <c r="G47" s="24">
        <v>6979162</v>
      </c>
      <c r="H47" s="24">
        <f t="shared" si="1"/>
        <v>37249966</v>
      </c>
      <c r="I47" s="24">
        <v>6547770</v>
      </c>
      <c r="J47" s="24">
        <v>6204944</v>
      </c>
      <c r="K47" s="24">
        <f t="shared" si="2"/>
        <v>30702196</v>
      </c>
      <c r="L47" s="18"/>
    </row>
    <row r="48" spans="1:12" s="2" customFormat="1" ht="12.75" hidden="1" customHeight="1" x14ac:dyDescent="0.25">
      <c r="A48" s="18"/>
      <c r="B48" s="18"/>
      <c r="C48" s="23" t="s">
        <v>52</v>
      </c>
      <c r="D48" s="23"/>
      <c r="E48" s="23"/>
      <c r="F48" s="24">
        <v>30194862</v>
      </c>
      <c r="G48" s="24">
        <v>-127123</v>
      </c>
      <c r="H48" s="24">
        <f t="shared" si="1"/>
        <v>30067739</v>
      </c>
      <c r="I48" s="24">
        <v>5508657</v>
      </c>
      <c r="J48" s="24">
        <v>5208141</v>
      </c>
      <c r="K48" s="24">
        <f t="shared" si="2"/>
        <v>24559082</v>
      </c>
      <c r="L48" s="18"/>
    </row>
    <row r="49" spans="1:12" s="2" customFormat="1" ht="12.75" hidden="1" customHeight="1" x14ac:dyDescent="0.25">
      <c r="A49" s="18"/>
      <c r="B49" s="18"/>
      <c r="C49" s="23" t="s">
        <v>53</v>
      </c>
      <c r="D49" s="23"/>
      <c r="E49" s="23"/>
      <c r="F49" s="24">
        <v>62020393</v>
      </c>
      <c r="G49" s="24">
        <v>0</v>
      </c>
      <c r="H49" s="24">
        <f t="shared" si="1"/>
        <v>62020393</v>
      </c>
      <c r="I49" s="24">
        <v>5286027</v>
      </c>
      <c r="J49" s="24">
        <v>5286027</v>
      </c>
      <c r="K49" s="24">
        <f t="shared" si="2"/>
        <v>56734366</v>
      </c>
      <c r="L49" s="18"/>
    </row>
    <row r="50" spans="1:12" s="2" customFormat="1" ht="6" hidden="1" customHeight="1" x14ac:dyDescent="0.25">
      <c r="A50" s="18"/>
      <c r="B50" s="18"/>
      <c r="C50" s="26"/>
      <c r="D50" s="26"/>
      <c r="E50" s="26"/>
      <c r="F50" s="27"/>
      <c r="G50" s="27"/>
      <c r="H50" s="27"/>
      <c r="I50" s="28"/>
      <c r="J50" s="27"/>
      <c r="K50" s="27"/>
      <c r="L50" s="18"/>
    </row>
    <row r="51" spans="1:12" s="2" customFormat="1" ht="12.75" hidden="1" customHeight="1" x14ac:dyDescent="0.25">
      <c r="A51" s="19" t="s">
        <v>54</v>
      </c>
      <c r="B51" s="19"/>
      <c r="C51" s="19"/>
      <c r="D51" s="19"/>
      <c r="E51" s="19"/>
      <c r="F51" s="20">
        <f>SUM(F53)</f>
        <v>15889764559.999998</v>
      </c>
      <c r="G51" s="20">
        <f>SUM(G53)</f>
        <v>1808297426</v>
      </c>
      <c r="H51" s="20">
        <f>SUM(F51:G51)</f>
        <v>17698061986</v>
      </c>
      <c r="I51" s="20">
        <f t="shared" ref="I51:J51" si="3">SUM(I53)</f>
        <v>578058174</v>
      </c>
      <c r="J51" s="20">
        <f t="shared" si="3"/>
        <v>509016345</v>
      </c>
      <c r="K51" s="20">
        <f>SUM(H51-I51)</f>
        <v>17120003812</v>
      </c>
      <c r="L51" s="18"/>
    </row>
    <row r="52" spans="1:12" s="2" customFormat="1" ht="3" hidden="1" customHeight="1" x14ac:dyDescent="0.25">
      <c r="A52" s="18"/>
      <c r="B52" s="18"/>
      <c r="C52" s="18"/>
      <c r="D52" s="18"/>
      <c r="E52" s="18"/>
      <c r="F52" s="20"/>
      <c r="G52" s="20"/>
      <c r="H52" s="20"/>
      <c r="I52" s="20"/>
      <c r="J52" s="20"/>
      <c r="K52" s="20"/>
      <c r="L52" s="18"/>
    </row>
    <row r="53" spans="1:12" s="2" customFormat="1" ht="25.5" hidden="1" customHeight="1" x14ac:dyDescent="0.25">
      <c r="A53" s="18"/>
      <c r="B53" s="21" t="s">
        <v>15</v>
      </c>
      <c r="C53" s="22" t="s">
        <v>16</v>
      </c>
      <c r="D53" s="22"/>
      <c r="E53" s="22"/>
      <c r="F53" s="20">
        <f>SUM(F54:F90)</f>
        <v>15889764559.999998</v>
      </c>
      <c r="G53" s="20">
        <f>SUM(G54:G90)</f>
        <v>1808297426</v>
      </c>
      <c r="H53" s="20">
        <f>SUM(F53:G53)</f>
        <v>17698061986</v>
      </c>
      <c r="I53" s="20">
        <f>SUM(I54:I90)</f>
        <v>578058174</v>
      </c>
      <c r="J53" s="20">
        <f>SUM(J54:J90)</f>
        <v>509016345</v>
      </c>
      <c r="K53" s="20">
        <f>SUM(H53-I53)</f>
        <v>17120003812</v>
      </c>
      <c r="L53" s="18"/>
    </row>
    <row r="54" spans="1:12" s="32" customFormat="1" ht="25.5" hidden="1" customHeight="1" x14ac:dyDescent="0.25">
      <c r="A54" s="29"/>
      <c r="B54" s="29"/>
      <c r="C54" s="30" t="s">
        <v>17</v>
      </c>
      <c r="D54" s="30"/>
      <c r="E54" s="30"/>
      <c r="F54" s="31">
        <v>897134282</v>
      </c>
      <c r="G54" s="31">
        <v>-1841778</v>
      </c>
      <c r="H54" s="31">
        <f t="shared" ref="H54:H90" si="4">SUM(F54:G54)</f>
        <v>895292504</v>
      </c>
      <c r="I54" s="31">
        <v>0</v>
      </c>
      <c r="J54" s="31">
        <v>0</v>
      </c>
      <c r="K54" s="31">
        <f t="shared" ref="K54:K90" si="5">SUM(H54-I54)</f>
        <v>895292504</v>
      </c>
      <c r="L54" s="18"/>
    </row>
    <row r="55" spans="1:12" s="32" customFormat="1" ht="25.5" customHeight="1" x14ac:dyDescent="0.25">
      <c r="A55" s="18"/>
      <c r="B55" s="18"/>
      <c r="C55" s="23" t="s">
        <v>18</v>
      </c>
      <c r="D55" s="23"/>
      <c r="E55" s="23"/>
      <c r="F55" s="24">
        <v>66815506</v>
      </c>
      <c r="G55" s="24">
        <v>-1373953</v>
      </c>
      <c r="H55" s="24">
        <f t="shared" si="4"/>
        <v>65441553</v>
      </c>
      <c r="I55" s="24">
        <v>0</v>
      </c>
      <c r="J55" s="24">
        <v>0</v>
      </c>
      <c r="K55" s="24">
        <f t="shared" si="5"/>
        <v>65441553</v>
      </c>
      <c r="L55" s="18"/>
    </row>
    <row r="56" spans="1:12" s="32" customFormat="1" ht="25.5" customHeight="1" x14ac:dyDescent="0.25">
      <c r="A56" s="18"/>
      <c r="B56" s="18"/>
      <c r="C56" s="23" t="s">
        <v>19</v>
      </c>
      <c r="D56" s="23"/>
      <c r="E56" s="23"/>
      <c r="F56" s="24">
        <v>0</v>
      </c>
      <c r="G56" s="24">
        <v>0</v>
      </c>
      <c r="H56" s="24">
        <f t="shared" si="4"/>
        <v>0</v>
      </c>
      <c r="I56" s="24">
        <v>0</v>
      </c>
      <c r="J56" s="24">
        <v>0</v>
      </c>
      <c r="K56" s="24">
        <f t="shared" si="5"/>
        <v>0</v>
      </c>
      <c r="L56" s="18"/>
    </row>
    <row r="57" spans="1:12" s="32" customFormat="1" ht="25.5" customHeight="1" x14ac:dyDescent="0.25">
      <c r="A57" s="18"/>
      <c r="B57" s="18"/>
      <c r="C57" s="23" t="s">
        <v>20</v>
      </c>
      <c r="D57" s="23"/>
      <c r="E57" s="23"/>
      <c r="F57" s="24">
        <v>3516065</v>
      </c>
      <c r="G57" s="24">
        <v>0</v>
      </c>
      <c r="H57" s="24">
        <f t="shared" si="4"/>
        <v>3516065</v>
      </c>
      <c r="I57" s="24">
        <v>0</v>
      </c>
      <c r="J57" s="24">
        <v>0</v>
      </c>
      <c r="K57" s="24">
        <f t="shared" si="5"/>
        <v>3516065</v>
      </c>
      <c r="L57" s="18"/>
    </row>
    <row r="58" spans="1:12" s="2" customFormat="1" ht="25.5" customHeight="1" x14ac:dyDescent="0.25">
      <c r="A58" s="18"/>
      <c r="B58" s="18"/>
      <c r="C58" s="23" t="s">
        <v>21</v>
      </c>
      <c r="D58" s="23"/>
      <c r="E58" s="23"/>
      <c r="F58" s="24">
        <v>0</v>
      </c>
      <c r="G58" s="24">
        <v>0</v>
      </c>
      <c r="H58" s="24">
        <f t="shared" si="4"/>
        <v>0</v>
      </c>
      <c r="I58" s="24">
        <v>0</v>
      </c>
      <c r="J58" s="24">
        <v>0</v>
      </c>
      <c r="K58" s="24">
        <f t="shared" si="5"/>
        <v>0</v>
      </c>
      <c r="L58" s="18"/>
    </row>
    <row r="59" spans="1:12" s="2" customFormat="1" ht="12.75" customHeight="1" x14ac:dyDescent="0.25">
      <c r="A59" s="18"/>
      <c r="B59" s="18"/>
      <c r="C59" s="23" t="s">
        <v>22</v>
      </c>
      <c r="D59" s="23"/>
      <c r="E59" s="23"/>
      <c r="F59" s="24">
        <v>9115309422.9999981</v>
      </c>
      <c r="G59" s="24">
        <v>16732188</v>
      </c>
      <c r="H59" s="24">
        <f t="shared" si="4"/>
        <v>9132041610.9999981</v>
      </c>
      <c r="I59" s="24">
        <v>0</v>
      </c>
      <c r="J59" s="24">
        <v>0</v>
      </c>
      <c r="K59" s="24">
        <f t="shared" si="5"/>
        <v>9132041610.9999981</v>
      </c>
      <c r="L59" s="18"/>
    </row>
    <row r="60" spans="1:12" s="32" customFormat="1" ht="25.5" customHeight="1" x14ac:dyDescent="0.25">
      <c r="A60" s="18"/>
      <c r="B60" s="18"/>
      <c r="C60" s="23" t="s">
        <v>23</v>
      </c>
      <c r="D60" s="23"/>
      <c r="E60" s="23"/>
      <c r="F60" s="24">
        <v>328522199.99999988</v>
      </c>
      <c r="G60" s="24">
        <v>0</v>
      </c>
      <c r="H60" s="24">
        <f t="shared" si="4"/>
        <v>328522199.99999988</v>
      </c>
      <c r="I60" s="24">
        <v>45169614</v>
      </c>
      <c r="J60" s="24">
        <v>43939166</v>
      </c>
      <c r="K60" s="24">
        <f t="shared" si="5"/>
        <v>283352585.99999988</v>
      </c>
      <c r="L60" s="18"/>
    </row>
    <row r="61" spans="1:12" s="32" customFormat="1" ht="25.5" customHeight="1" x14ac:dyDescent="0.25">
      <c r="A61" s="18"/>
      <c r="B61" s="18"/>
      <c r="C61" s="23" t="s">
        <v>24</v>
      </c>
      <c r="D61" s="23"/>
      <c r="E61" s="23"/>
      <c r="F61" s="24">
        <v>221110958</v>
      </c>
      <c r="G61" s="24">
        <v>0</v>
      </c>
      <c r="H61" s="24">
        <f t="shared" si="4"/>
        <v>221110958</v>
      </c>
      <c r="I61" s="24">
        <v>49545547</v>
      </c>
      <c r="J61" s="24">
        <v>42067735</v>
      </c>
      <c r="K61" s="24">
        <f t="shared" si="5"/>
        <v>171565411</v>
      </c>
      <c r="L61" s="18"/>
    </row>
    <row r="62" spans="1:12" s="2" customFormat="1" ht="25.5" customHeight="1" x14ac:dyDescent="0.25">
      <c r="A62" s="18"/>
      <c r="B62" s="18"/>
      <c r="C62" s="23" t="s">
        <v>25</v>
      </c>
      <c r="D62" s="23"/>
      <c r="E62" s="23"/>
      <c r="F62" s="24">
        <v>0</v>
      </c>
      <c r="G62" s="24">
        <v>0</v>
      </c>
      <c r="H62" s="24">
        <f t="shared" si="4"/>
        <v>0</v>
      </c>
      <c r="I62" s="24">
        <v>0</v>
      </c>
      <c r="J62" s="24">
        <v>0</v>
      </c>
      <c r="K62" s="24">
        <f t="shared" si="5"/>
        <v>0</v>
      </c>
      <c r="L62" s="18"/>
    </row>
    <row r="63" spans="1:12" s="2" customFormat="1" ht="25.5" customHeight="1" x14ac:dyDescent="0.25">
      <c r="A63" s="18"/>
      <c r="B63" s="18"/>
      <c r="C63" s="23" t="s">
        <v>26</v>
      </c>
      <c r="D63" s="23"/>
      <c r="E63" s="23"/>
      <c r="F63" s="24">
        <v>1095661151</v>
      </c>
      <c r="G63" s="24">
        <v>240257398</v>
      </c>
      <c r="H63" s="24">
        <f t="shared" si="4"/>
        <v>1335918549</v>
      </c>
      <c r="I63" s="24">
        <v>94442101</v>
      </c>
      <c r="J63" s="24">
        <v>90992825</v>
      </c>
      <c r="K63" s="24">
        <f t="shared" si="5"/>
        <v>1241476448</v>
      </c>
      <c r="L63" s="18"/>
    </row>
    <row r="64" spans="1:12" s="2" customFormat="1" ht="12.75" x14ac:dyDescent="0.25">
      <c r="A64" s="18"/>
      <c r="B64" s="18"/>
      <c r="C64" s="23" t="s">
        <v>27</v>
      </c>
      <c r="D64" s="23"/>
      <c r="E64" s="23"/>
      <c r="F64" s="24">
        <v>0</v>
      </c>
      <c r="G64" s="24">
        <v>0</v>
      </c>
      <c r="H64" s="24">
        <f t="shared" si="4"/>
        <v>0</v>
      </c>
      <c r="I64" s="24">
        <v>0</v>
      </c>
      <c r="J64" s="24">
        <v>0</v>
      </c>
      <c r="K64" s="24">
        <f t="shared" si="5"/>
        <v>0</v>
      </c>
      <c r="L64" s="18"/>
    </row>
    <row r="65" spans="1:12" s="2" customFormat="1" ht="12.75" x14ac:dyDescent="0.25">
      <c r="A65" s="18"/>
      <c r="B65" s="18"/>
      <c r="C65" s="23" t="s">
        <v>28</v>
      </c>
      <c r="D65" s="23"/>
      <c r="E65" s="23"/>
      <c r="F65" s="24">
        <v>969214</v>
      </c>
      <c r="G65" s="24">
        <v>0</v>
      </c>
      <c r="H65" s="24">
        <f t="shared" si="4"/>
        <v>969214</v>
      </c>
      <c r="I65" s="24">
        <v>0</v>
      </c>
      <c r="J65" s="24">
        <v>0</v>
      </c>
      <c r="K65" s="24">
        <f t="shared" si="5"/>
        <v>969214</v>
      </c>
      <c r="L65" s="18"/>
    </row>
    <row r="66" spans="1:12" s="2" customFormat="1" ht="12.75" x14ac:dyDescent="0.25">
      <c r="A66" s="18"/>
      <c r="B66" s="18"/>
      <c r="C66" s="23" t="s">
        <v>29</v>
      </c>
      <c r="D66" s="23"/>
      <c r="E66" s="23"/>
      <c r="F66" s="24">
        <v>0</v>
      </c>
      <c r="G66" s="24">
        <v>0</v>
      </c>
      <c r="H66" s="24">
        <f t="shared" si="4"/>
        <v>0</v>
      </c>
      <c r="I66" s="24">
        <v>0</v>
      </c>
      <c r="J66" s="24">
        <v>0</v>
      </c>
      <c r="K66" s="24">
        <f t="shared" si="5"/>
        <v>0</v>
      </c>
      <c r="L66" s="18"/>
    </row>
    <row r="67" spans="1:12" s="2" customFormat="1" ht="25.5" customHeight="1" x14ac:dyDescent="0.25">
      <c r="A67" s="18"/>
      <c r="B67" s="18"/>
      <c r="C67" s="25" t="s">
        <v>30</v>
      </c>
      <c r="D67" s="25"/>
      <c r="E67" s="25"/>
      <c r="F67" s="24">
        <v>0</v>
      </c>
      <c r="G67" s="24">
        <v>0</v>
      </c>
      <c r="H67" s="24">
        <f t="shared" si="4"/>
        <v>0</v>
      </c>
      <c r="I67" s="24">
        <v>0</v>
      </c>
      <c r="J67" s="24">
        <v>0</v>
      </c>
      <c r="K67" s="24">
        <f t="shared" si="5"/>
        <v>0</v>
      </c>
      <c r="L67" s="18"/>
    </row>
    <row r="68" spans="1:12" s="2" customFormat="1" ht="25.5" customHeight="1" x14ac:dyDescent="0.25">
      <c r="A68" s="18"/>
      <c r="B68" s="18"/>
      <c r="C68" s="23" t="s">
        <v>31</v>
      </c>
      <c r="D68" s="23"/>
      <c r="E68" s="23"/>
      <c r="F68" s="24">
        <v>0</v>
      </c>
      <c r="G68" s="24">
        <v>0</v>
      </c>
      <c r="H68" s="24">
        <f t="shared" si="4"/>
        <v>0</v>
      </c>
      <c r="I68" s="24">
        <v>0</v>
      </c>
      <c r="J68" s="24">
        <v>0</v>
      </c>
      <c r="K68" s="24">
        <f t="shared" si="5"/>
        <v>0</v>
      </c>
      <c r="L68" s="18"/>
    </row>
    <row r="69" spans="1:12" s="2" customFormat="1" ht="12.75" customHeight="1" x14ac:dyDescent="0.25">
      <c r="A69" s="18"/>
      <c r="B69" s="18"/>
      <c r="C69" s="23" t="s">
        <v>32</v>
      </c>
      <c r="D69" s="23"/>
      <c r="E69" s="23"/>
      <c r="F69" s="24">
        <v>0</v>
      </c>
      <c r="G69" s="24">
        <v>0</v>
      </c>
      <c r="H69" s="24">
        <f t="shared" si="4"/>
        <v>0</v>
      </c>
      <c r="I69" s="24">
        <v>0</v>
      </c>
      <c r="J69" s="24">
        <v>0</v>
      </c>
      <c r="K69" s="24">
        <f t="shared" si="5"/>
        <v>0</v>
      </c>
      <c r="L69" s="18"/>
    </row>
    <row r="70" spans="1:12" s="2" customFormat="1" ht="12.75" x14ac:dyDescent="0.25">
      <c r="A70" s="18"/>
      <c r="B70" s="18"/>
      <c r="C70" s="23" t="s">
        <v>33</v>
      </c>
      <c r="D70" s="23"/>
      <c r="E70" s="23"/>
      <c r="F70" s="24">
        <v>0</v>
      </c>
      <c r="G70" s="24">
        <v>0</v>
      </c>
      <c r="H70" s="24">
        <f t="shared" si="4"/>
        <v>0</v>
      </c>
      <c r="I70" s="24">
        <v>0</v>
      </c>
      <c r="J70" s="24">
        <v>0</v>
      </c>
      <c r="K70" s="24">
        <f t="shared" si="5"/>
        <v>0</v>
      </c>
      <c r="L70" s="18"/>
    </row>
    <row r="71" spans="1:12" s="2" customFormat="1" ht="12.75" customHeight="1" x14ac:dyDescent="0.25">
      <c r="A71" s="18"/>
      <c r="B71" s="18"/>
      <c r="C71" s="23" t="s">
        <v>34</v>
      </c>
      <c r="D71" s="23"/>
      <c r="E71" s="23"/>
      <c r="F71" s="24">
        <v>308986854</v>
      </c>
      <c r="G71" s="24">
        <v>0</v>
      </c>
      <c r="H71" s="24">
        <f t="shared" si="4"/>
        <v>308986854</v>
      </c>
      <c r="I71" s="24">
        <v>50509310</v>
      </c>
      <c r="J71" s="24">
        <v>50509310</v>
      </c>
      <c r="K71" s="24">
        <f t="shared" si="5"/>
        <v>258477544</v>
      </c>
      <c r="L71" s="18"/>
    </row>
    <row r="72" spans="1:12" s="2" customFormat="1" ht="12.75" x14ac:dyDescent="0.25">
      <c r="A72" s="18"/>
      <c r="B72" s="18"/>
      <c r="C72" s="23" t="s">
        <v>35</v>
      </c>
      <c r="D72" s="23"/>
      <c r="E72" s="23"/>
      <c r="F72" s="24">
        <v>55991205.000000007</v>
      </c>
      <c r="G72" s="24">
        <v>-1177019</v>
      </c>
      <c r="H72" s="24">
        <f t="shared" si="4"/>
        <v>54814186.000000007</v>
      </c>
      <c r="I72" s="24">
        <v>11311428</v>
      </c>
      <c r="J72" s="24">
        <v>9940138</v>
      </c>
      <c r="K72" s="24">
        <f t="shared" si="5"/>
        <v>43502758.000000007</v>
      </c>
      <c r="L72" s="18"/>
    </row>
    <row r="73" spans="1:12" s="2" customFormat="1" ht="12.75" customHeight="1" x14ac:dyDescent="0.25">
      <c r="A73" s="18"/>
      <c r="B73" s="18"/>
      <c r="C73" s="23" t="s">
        <v>36</v>
      </c>
      <c r="D73" s="23"/>
      <c r="E73" s="23"/>
      <c r="F73" s="24">
        <v>35871068</v>
      </c>
      <c r="G73" s="24">
        <v>-2090986.9999999998</v>
      </c>
      <c r="H73" s="24">
        <f t="shared" si="4"/>
        <v>33780081</v>
      </c>
      <c r="I73" s="24">
        <v>4692687</v>
      </c>
      <c r="J73" s="24">
        <v>4692687</v>
      </c>
      <c r="K73" s="24">
        <f t="shared" si="5"/>
        <v>29087394</v>
      </c>
      <c r="L73" s="18"/>
    </row>
    <row r="74" spans="1:12" s="2" customFormat="1" ht="12.75" customHeight="1" x14ac:dyDescent="0.25">
      <c r="A74" s="18"/>
      <c r="B74" s="18"/>
      <c r="C74" s="23" t="s">
        <v>37</v>
      </c>
      <c r="D74" s="23"/>
      <c r="E74" s="23"/>
      <c r="F74" s="24">
        <v>44091922.000000007</v>
      </c>
      <c r="G74" s="24">
        <v>45405438</v>
      </c>
      <c r="H74" s="24">
        <f t="shared" si="4"/>
        <v>89497360</v>
      </c>
      <c r="I74" s="24">
        <v>6661220</v>
      </c>
      <c r="J74" s="24">
        <v>6352072</v>
      </c>
      <c r="K74" s="24">
        <f t="shared" si="5"/>
        <v>82836140</v>
      </c>
      <c r="L74" s="18"/>
    </row>
    <row r="75" spans="1:12" s="2" customFormat="1" ht="25.5" customHeight="1" x14ac:dyDescent="0.25">
      <c r="A75" s="18"/>
      <c r="B75" s="18"/>
      <c r="C75" s="23" t="s">
        <v>38</v>
      </c>
      <c r="D75" s="23"/>
      <c r="E75" s="23"/>
      <c r="F75" s="24">
        <v>502984807</v>
      </c>
      <c r="G75" s="24">
        <v>-2015505</v>
      </c>
      <c r="H75" s="24">
        <f t="shared" si="4"/>
        <v>500969302</v>
      </c>
      <c r="I75" s="24">
        <v>113308935</v>
      </c>
      <c r="J75" s="24">
        <v>99560269</v>
      </c>
      <c r="K75" s="24">
        <f t="shared" si="5"/>
        <v>387660367</v>
      </c>
      <c r="L75" s="18"/>
    </row>
    <row r="76" spans="1:12" s="2" customFormat="1" ht="12.75" customHeight="1" x14ac:dyDescent="0.25">
      <c r="A76" s="18"/>
      <c r="B76" s="18"/>
      <c r="C76" s="23" t="s">
        <v>39</v>
      </c>
      <c r="D76" s="23"/>
      <c r="E76" s="23"/>
      <c r="F76" s="24">
        <v>1497821428</v>
      </c>
      <c r="G76" s="24">
        <v>-8658863</v>
      </c>
      <c r="H76" s="24">
        <f t="shared" si="4"/>
        <v>1489162565</v>
      </c>
      <c r="I76" s="24">
        <v>152867576</v>
      </c>
      <c r="J76" s="24">
        <v>120117035</v>
      </c>
      <c r="K76" s="24">
        <f t="shared" si="5"/>
        <v>1336294989</v>
      </c>
      <c r="L76" s="18"/>
    </row>
    <row r="77" spans="1:12" s="2" customFormat="1" ht="12.75" customHeight="1" x14ac:dyDescent="0.25">
      <c r="A77" s="18"/>
      <c r="B77" s="18"/>
      <c r="C77" s="23" t="s">
        <v>40</v>
      </c>
      <c r="D77" s="23"/>
      <c r="E77" s="23"/>
      <c r="F77" s="24">
        <v>30560022.999999996</v>
      </c>
      <c r="G77" s="24">
        <v>-70814.000000000015</v>
      </c>
      <c r="H77" s="24">
        <f t="shared" si="4"/>
        <v>30489208.999999996</v>
      </c>
      <c r="I77" s="24">
        <v>5399391</v>
      </c>
      <c r="J77" s="24">
        <v>5399391</v>
      </c>
      <c r="K77" s="24">
        <f t="shared" si="5"/>
        <v>25089817.999999996</v>
      </c>
      <c r="L77" s="18"/>
    </row>
    <row r="78" spans="1:12" s="2" customFormat="1" ht="12.75" customHeight="1" x14ac:dyDescent="0.25">
      <c r="A78" s="18"/>
      <c r="B78" s="18"/>
      <c r="C78" s="23" t="s">
        <v>41</v>
      </c>
      <c r="D78" s="23"/>
      <c r="E78" s="23"/>
      <c r="F78" s="24">
        <v>10449973</v>
      </c>
      <c r="G78" s="24">
        <v>0</v>
      </c>
      <c r="H78" s="24">
        <f t="shared" si="4"/>
        <v>10449973</v>
      </c>
      <c r="I78" s="24">
        <v>0</v>
      </c>
      <c r="J78" s="24">
        <v>0</v>
      </c>
      <c r="K78" s="24">
        <f t="shared" si="5"/>
        <v>10449973</v>
      </c>
      <c r="L78" s="18"/>
    </row>
    <row r="79" spans="1:12" s="2" customFormat="1" ht="25.5" customHeight="1" x14ac:dyDescent="0.25">
      <c r="A79" s="18"/>
      <c r="B79" s="18"/>
      <c r="C79" s="23" t="s">
        <v>42</v>
      </c>
      <c r="D79" s="23"/>
      <c r="E79" s="23"/>
      <c r="F79" s="24">
        <v>117217576</v>
      </c>
      <c r="G79" s="24">
        <v>-2330598</v>
      </c>
      <c r="H79" s="24">
        <f t="shared" si="4"/>
        <v>114886978</v>
      </c>
      <c r="I79" s="24">
        <v>24475959</v>
      </c>
      <c r="J79" s="24">
        <v>17467039</v>
      </c>
      <c r="K79" s="24">
        <f t="shared" si="5"/>
        <v>90411019</v>
      </c>
      <c r="L79" s="18"/>
    </row>
    <row r="80" spans="1:12" s="2" customFormat="1" ht="12.75" customHeight="1" x14ac:dyDescent="0.25">
      <c r="A80" s="18"/>
      <c r="B80" s="18"/>
      <c r="C80" s="23" t="s">
        <v>43</v>
      </c>
      <c r="D80" s="23"/>
      <c r="E80" s="23"/>
      <c r="F80" s="24">
        <v>0</v>
      </c>
      <c r="G80" s="24">
        <v>0</v>
      </c>
      <c r="H80" s="24">
        <f t="shared" si="4"/>
        <v>0</v>
      </c>
      <c r="I80" s="24">
        <v>0</v>
      </c>
      <c r="J80" s="24">
        <v>0</v>
      </c>
      <c r="K80" s="24">
        <f t="shared" si="5"/>
        <v>0</v>
      </c>
      <c r="L80" s="18"/>
    </row>
    <row r="81" spans="1:12" s="2" customFormat="1" ht="25.5" customHeight="1" x14ac:dyDescent="0.25">
      <c r="A81" s="18"/>
      <c r="B81" s="18"/>
      <c r="C81" s="23" t="s">
        <v>44</v>
      </c>
      <c r="D81" s="23"/>
      <c r="E81" s="23"/>
      <c r="F81" s="24">
        <v>1556750905</v>
      </c>
      <c r="G81" s="24">
        <v>1525461919</v>
      </c>
      <c r="H81" s="24">
        <f t="shared" si="4"/>
        <v>3082212824</v>
      </c>
      <c r="I81" s="24">
        <v>19674406</v>
      </c>
      <c r="J81" s="24">
        <v>17978678</v>
      </c>
      <c r="K81" s="24">
        <f t="shared" si="5"/>
        <v>3062538418</v>
      </c>
      <c r="L81" s="18"/>
    </row>
    <row r="82" spans="1:12" s="2" customFormat="1" ht="12.75" x14ac:dyDescent="0.25">
      <c r="A82" s="18"/>
      <c r="B82" s="18"/>
      <c r="C82" s="23" t="s">
        <v>45</v>
      </c>
      <c r="D82" s="23"/>
      <c r="E82" s="23"/>
      <c r="F82" s="24">
        <v>0</v>
      </c>
      <c r="G82" s="24">
        <v>0</v>
      </c>
      <c r="H82" s="24">
        <f t="shared" si="4"/>
        <v>0</v>
      </c>
      <c r="I82" s="24">
        <v>0</v>
      </c>
      <c r="J82" s="24">
        <v>0</v>
      </c>
      <c r="K82" s="24">
        <f t="shared" si="5"/>
        <v>0</v>
      </c>
      <c r="L82" s="18"/>
    </row>
    <row r="83" spans="1:12" s="2" customFormat="1" ht="25.5" customHeight="1" x14ac:dyDescent="0.25">
      <c r="A83" s="18"/>
      <c r="B83" s="18"/>
      <c r="C83" s="23" t="s">
        <v>46</v>
      </c>
      <c r="D83" s="23"/>
      <c r="E83" s="23"/>
      <c r="F83" s="24">
        <v>0</v>
      </c>
      <c r="G83" s="24">
        <v>0</v>
      </c>
      <c r="H83" s="24">
        <f t="shared" si="4"/>
        <v>0</v>
      </c>
      <c r="I83" s="24">
        <v>0</v>
      </c>
      <c r="J83" s="24">
        <v>0</v>
      </c>
      <c r="K83" s="24">
        <f t="shared" si="5"/>
        <v>0</v>
      </c>
      <c r="L83" s="18"/>
    </row>
    <row r="84" spans="1:12" s="2" customFormat="1" ht="25.5" customHeight="1" x14ac:dyDescent="0.25">
      <c r="A84" s="18"/>
      <c r="B84" s="18"/>
      <c r="C84" s="23" t="s">
        <v>47</v>
      </c>
      <c r="D84" s="23"/>
      <c r="E84" s="23"/>
      <c r="F84" s="24">
        <v>0</v>
      </c>
      <c r="G84" s="24">
        <v>0</v>
      </c>
      <c r="H84" s="24">
        <f t="shared" si="4"/>
        <v>0</v>
      </c>
      <c r="I84" s="24">
        <v>0</v>
      </c>
      <c r="J84" s="24">
        <v>0</v>
      </c>
      <c r="K84" s="24">
        <f t="shared" si="5"/>
        <v>0</v>
      </c>
      <c r="L84" s="18"/>
    </row>
    <row r="85" spans="1:12" s="2" customFormat="1" ht="12.75" customHeight="1" x14ac:dyDescent="0.25">
      <c r="A85" s="18"/>
      <c r="B85" s="18"/>
      <c r="C85" s="23" t="s">
        <v>48</v>
      </c>
      <c r="D85" s="23"/>
      <c r="E85" s="23"/>
      <c r="F85" s="24">
        <v>0</v>
      </c>
      <c r="G85" s="24">
        <v>0</v>
      </c>
      <c r="H85" s="24">
        <f t="shared" si="4"/>
        <v>0</v>
      </c>
      <c r="I85" s="24">
        <v>0</v>
      </c>
      <c r="J85" s="24">
        <v>0</v>
      </c>
      <c r="K85" s="24">
        <f t="shared" si="5"/>
        <v>0</v>
      </c>
      <c r="L85" s="18"/>
    </row>
    <row r="86" spans="1:12" s="2" customFormat="1" ht="25.5" customHeight="1" x14ac:dyDescent="0.25">
      <c r="A86" s="18"/>
      <c r="B86" s="18"/>
      <c r="C86" s="23" t="s">
        <v>49</v>
      </c>
      <c r="D86" s="23"/>
      <c r="E86" s="23"/>
      <c r="F86" s="24">
        <v>0</v>
      </c>
      <c r="G86" s="24">
        <v>0</v>
      </c>
      <c r="H86" s="24">
        <f t="shared" si="4"/>
        <v>0</v>
      </c>
      <c r="I86" s="24">
        <v>0</v>
      </c>
      <c r="J86" s="24">
        <v>0</v>
      </c>
      <c r="K86" s="24">
        <f t="shared" si="5"/>
        <v>0</v>
      </c>
      <c r="L86" s="18"/>
    </row>
    <row r="87" spans="1:12" s="2" customFormat="1" ht="25.5" customHeight="1" x14ac:dyDescent="0.25">
      <c r="A87" s="18"/>
      <c r="B87" s="18"/>
      <c r="C87" s="23" t="s">
        <v>50</v>
      </c>
      <c r="D87" s="23"/>
      <c r="E87" s="23"/>
      <c r="F87" s="24">
        <v>0</v>
      </c>
      <c r="G87" s="24">
        <v>0</v>
      </c>
      <c r="H87" s="24">
        <f t="shared" si="4"/>
        <v>0</v>
      </c>
      <c r="I87" s="24">
        <v>0</v>
      </c>
      <c r="J87" s="24">
        <v>0</v>
      </c>
      <c r="K87" s="24">
        <f t="shared" si="5"/>
        <v>0</v>
      </c>
      <c r="L87" s="18"/>
    </row>
    <row r="88" spans="1:12" s="2" customFormat="1" ht="25.5" customHeight="1" x14ac:dyDescent="0.25">
      <c r="A88" s="18"/>
      <c r="B88" s="18"/>
      <c r="C88" s="23" t="s">
        <v>51</v>
      </c>
      <c r="D88" s="23"/>
      <c r="E88" s="23"/>
      <c r="F88" s="24">
        <v>0</v>
      </c>
      <c r="G88" s="24">
        <v>0</v>
      </c>
      <c r="H88" s="24">
        <f t="shared" si="4"/>
        <v>0</v>
      </c>
      <c r="I88" s="24">
        <v>0</v>
      </c>
      <c r="J88" s="24">
        <v>0</v>
      </c>
      <c r="K88" s="24">
        <f t="shared" si="5"/>
        <v>0</v>
      </c>
      <c r="L88" s="18"/>
    </row>
    <row r="89" spans="1:12" s="2" customFormat="1" ht="12.75" customHeight="1" x14ac:dyDescent="0.25">
      <c r="A89" s="18"/>
      <c r="B89" s="18"/>
      <c r="C89" s="23" t="s">
        <v>52</v>
      </c>
      <c r="D89" s="23"/>
      <c r="E89" s="23"/>
      <c r="F89" s="24">
        <v>0</v>
      </c>
      <c r="G89" s="24">
        <v>0</v>
      </c>
      <c r="H89" s="24">
        <f t="shared" si="4"/>
        <v>0</v>
      </c>
      <c r="I89" s="24">
        <v>0</v>
      </c>
      <c r="J89" s="24">
        <v>0</v>
      </c>
      <c r="K89" s="24">
        <f t="shared" si="5"/>
        <v>0</v>
      </c>
      <c r="L89" s="18"/>
    </row>
    <row r="90" spans="1:12" s="2" customFormat="1" ht="12.75" customHeight="1" x14ac:dyDescent="0.25">
      <c r="A90" s="18"/>
      <c r="B90" s="18"/>
      <c r="C90" s="23" t="s">
        <v>53</v>
      </c>
      <c r="D90" s="23"/>
      <c r="E90" s="23"/>
      <c r="F90" s="24">
        <v>0</v>
      </c>
      <c r="G90" s="24">
        <v>0</v>
      </c>
      <c r="H90" s="24">
        <f t="shared" si="4"/>
        <v>0</v>
      </c>
      <c r="I90" s="24">
        <v>0</v>
      </c>
      <c r="J90" s="24">
        <v>0</v>
      </c>
      <c r="K90" s="24">
        <f t="shared" si="5"/>
        <v>0</v>
      </c>
      <c r="L90" s="18"/>
    </row>
    <row r="91" spans="1:12" s="2" customFormat="1" ht="3" customHeight="1" x14ac:dyDescent="0.25">
      <c r="A91" s="18"/>
      <c r="B91" s="18"/>
      <c r="C91" s="33"/>
      <c r="D91" s="33"/>
      <c r="E91" s="33"/>
      <c r="F91" s="24"/>
      <c r="G91" s="24"/>
      <c r="H91" s="24"/>
      <c r="I91" s="24"/>
      <c r="J91" s="24"/>
      <c r="K91" s="24"/>
      <c r="L91" s="18"/>
    </row>
    <row r="92" spans="1:12" s="2" customFormat="1" ht="12.75" customHeight="1" x14ac:dyDescent="0.25">
      <c r="A92" s="34" t="s">
        <v>55</v>
      </c>
      <c r="B92" s="34"/>
      <c r="C92" s="34"/>
      <c r="D92" s="34"/>
      <c r="E92" s="34"/>
      <c r="F92" s="35">
        <f>SUM(F10+F51)</f>
        <v>20732209885</v>
      </c>
      <c r="G92" s="35">
        <f>SUM(G10+G51)</f>
        <v>2785014837</v>
      </c>
      <c r="H92" s="35">
        <f>SUM(F92:G92)</f>
        <v>23517224722</v>
      </c>
      <c r="I92" s="35">
        <f>SUM(I10+I51)</f>
        <v>1524299971</v>
      </c>
      <c r="J92" s="35">
        <f>SUM(J10+J51)</f>
        <v>1395817541.8600001</v>
      </c>
      <c r="K92" s="35">
        <f>SUM(H92-I92)</f>
        <v>21992924751</v>
      </c>
      <c r="L92" s="18"/>
    </row>
    <row r="93" spans="1:12" s="2" customFormat="1" ht="12.75" customHeight="1" x14ac:dyDescent="0.25">
      <c r="A93" s="36" t="s">
        <v>56</v>
      </c>
      <c r="B93" s="37"/>
      <c r="C93" s="37"/>
      <c r="D93" s="37"/>
      <c r="E93" s="37"/>
      <c r="F93" s="38"/>
      <c r="G93" s="38"/>
      <c r="H93" s="38"/>
      <c r="I93" s="38"/>
      <c r="J93" s="38"/>
      <c r="K93" s="38"/>
      <c r="L93" s="18"/>
    </row>
    <row r="94" spans="1:12" x14ac:dyDescent="0.25">
      <c r="A94" s="2"/>
      <c r="B94" s="2"/>
      <c r="C94" s="2"/>
      <c r="D94" s="2"/>
      <c r="E94" s="2"/>
      <c r="F94" s="39"/>
      <c r="G94" s="39"/>
      <c r="H94" s="39"/>
      <c r="I94" s="39"/>
      <c r="J94" s="39"/>
      <c r="K94" s="39"/>
    </row>
  </sheetData>
  <mergeCells count="88">
    <mergeCell ref="C88:E88"/>
    <mergeCell ref="C89:E89"/>
    <mergeCell ref="C90:E90"/>
    <mergeCell ref="A92:E92"/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A51:E51"/>
    <mergeCell ref="C53:E53"/>
    <mergeCell ref="C54:E54"/>
    <mergeCell ref="C55:E55"/>
    <mergeCell ref="C56:E56"/>
    <mergeCell ref="C57:E57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19685039370078741" right="0.19685039370078741" top="0.78740157480314965" bottom="0.78740157480314965" header="0.31496062992125984" footer="0.31496062992125984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2021-05-20T18:23:51Z</dcterms:created>
  <dcterms:modified xsi:type="dcterms:W3CDTF">2021-05-20T18:23:51Z</dcterms:modified>
</cp:coreProperties>
</file>