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ESF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105" i="1" s="1"/>
  <c r="C72" i="1"/>
  <c r="B72" i="1"/>
  <c r="G70" i="1"/>
  <c r="G73" i="1" s="1"/>
  <c r="F70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B49" i="1" s="1"/>
  <c r="B108" i="1" s="1"/>
  <c r="G25" i="1"/>
  <c r="F25" i="1"/>
  <c r="G21" i="1"/>
  <c r="F21" i="1"/>
  <c r="C19" i="1"/>
  <c r="B19" i="1"/>
  <c r="G11" i="1"/>
  <c r="F11" i="1"/>
  <c r="C11" i="1"/>
  <c r="C49" i="1" s="1"/>
  <c r="B11" i="1"/>
  <c r="C108" i="1" l="1"/>
  <c r="F73" i="1"/>
  <c r="F108" i="1" s="1"/>
  <c r="G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<sst xmlns="http://schemas.openxmlformats.org/spreadsheetml/2006/main" count="129" uniqueCount="126">
  <si>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</si>
  <si>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</si>
  <si>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</si>
  <si>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2020 Y AL 31 DE MARZO DE 2021</t>
  </si>
  <si>
    <t>( Pesos )</t>
  </si>
  <si>
    <t>CONCEPTO</t>
  </si>
  <si>
    <t>31 DE MARZO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</si>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</sst>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,##0.00_);\-#,##0.0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0" xfId="2" applyFont="1" applyFill="1" applyBorder="1" applyAlignment="1">
      <alignment horizontal="justify" vertical="top" wrapText="1"/>
    </xf>
    <xf numFmtId="166" fontId="3" fillId="0" borderId="0" xfId="1" applyNumberFormat="1" applyFont="1" applyFill="1" applyBorder="1" applyAlignment="1" applyProtection="1"/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376570</xdr:colOff>
      <xdr:row>4</xdr:row>
      <xdr:rowOff>44302</xdr:rowOff>
    </xdr:from>
    <xdr:to>
      <xdr:col>7</xdr:col>
      <xdr:colOff>6646</xdr:colOff>
      <xdr:row>5</xdr:row>
      <xdr:rowOff>182968</xdr:rowOff>
    </xdr:to>
    <xdr:sp macro="" textlink="">
      <xdr:nvSpPr>
        <xdr:cNvPr id="2" name="CuadroTexto 1"/>
        <xdr:cNvSpPr txBox="1"/>
      </xdr:nvSpPr>
      <xdr:spPr>
        <a:xfrm>
          <a:off x="14540245" y="568177"/>
          <a:ext cx="1049301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09"/>
  <sheetViews>
    <sheetView showGridLines="0" tabSelected="1" topLeftCell="A70" workbookViewId="0">
      <selection sqref="A1:G109"/>
    </sheetView>
  </sheetViews>
  <sheetFormatPr baseColWidth="10" defaultRowHeight="15" x14ac:dyDescent="0.25"/>
  <cols>
    <col min="1" max="1" width="73.4257812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7220841428</v>
      </c>
      <c r="C11" s="14">
        <f>SUM(C12:C18)</f>
        <v>3730984026</v>
      </c>
      <c r="D11" s="15"/>
      <c r="E11" s="13" t="s">
        <v>13</v>
      </c>
      <c r="F11" s="14">
        <f>SUM(F12:F20)</f>
        <v>3691311080</v>
      </c>
      <c r="G11" s="14">
        <f>SUM(G12:G20)</f>
        <v>5032624828</v>
      </c>
    </row>
    <row r="12" spans="1:9" s="2" customFormat="1" ht="15" customHeight="1" x14ac:dyDescent="0.2">
      <c r="A12" s="16" t="s">
        <v>14</v>
      </c>
      <c r="B12" s="17">
        <v>414365</v>
      </c>
      <c r="C12" s="17">
        <v>0</v>
      </c>
      <c r="D12" s="18"/>
      <c r="E12" s="16" t="s">
        <v>15</v>
      </c>
      <c r="F12" s="17">
        <v>948741072</v>
      </c>
      <c r="G12" s="17">
        <v>1175298946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187127612</v>
      </c>
      <c r="G13" s="17">
        <v>549802359</v>
      </c>
    </row>
    <row r="14" spans="1:9" s="2" customFormat="1" ht="15" customHeight="1" x14ac:dyDescent="0.2">
      <c r="A14" s="16" t="s">
        <v>18</v>
      </c>
      <c r="B14" s="17">
        <v>5612638382</v>
      </c>
      <c r="C14" s="17">
        <v>2430810320</v>
      </c>
      <c r="D14" s="18"/>
      <c r="E14" s="16" t="s">
        <v>19</v>
      </c>
      <c r="F14" s="17">
        <v>34209061</v>
      </c>
      <c r="G14" s="17">
        <v>687738257</v>
      </c>
    </row>
    <row r="15" spans="1:9" s="2" customFormat="1" ht="15" customHeight="1" x14ac:dyDescent="0.2">
      <c r="A15" s="16" t="s">
        <v>20</v>
      </c>
      <c r="B15" s="17">
        <v>7964454</v>
      </c>
      <c r="C15" s="17">
        <v>7954778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1589225655</v>
      </c>
      <c r="C16" s="17">
        <v>1285414753</v>
      </c>
      <c r="D16" s="18"/>
      <c r="E16" s="16" t="s">
        <v>23</v>
      </c>
      <c r="F16" s="17">
        <v>998774</v>
      </c>
      <c r="G16" s="17">
        <v>3462788</v>
      </c>
    </row>
    <row r="17" spans="1:7" s="2" customFormat="1" ht="15" customHeight="1" x14ac:dyDescent="0.2">
      <c r="A17" s="16" t="s">
        <v>24</v>
      </c>
      <c r="B17" s="17">
        <v>10598572</v>
      </c>
      <c r="C17" s="17">
        <v>6804175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2076465500</v>
      </c>
      <c r="G18" s="17">
        <v>2263849808</v>
      </c>
    </row>
    <row r="19" spans="1:7" s="2" customFormat="1" ht="15" customHeight="1" x14ac:dyDescent="0.2">
      <c r="A19" s="13" t="s">
        <v>28</v>
      </c>
      <c r="B19" s="14">
        <f>SUM(B20:B26)</f>
        <v>784163529</v>
      </c>
      <c r="C19" s="14">
        <f>SUM(C20:C26)</f>
        <v>2038677603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1304333</v>
      </c>
      <c r="C20" s="17">
        <v>1514258</v>
      </c>
      <c r="D20" s="18"/>
      <c r="E20" s="16" t="s">
        <v>31</v>
      </c>
      <c r="F20" s="17">
        <v>443769061</v>
      </c>
      <c r="G20" s="17">
        <v>352472670</v>
      </c>
    </row>
    <row r="21" spans="1:7" s="2" customFormat="1" ht="15" customHeight="1" x14ac:dyDescent="0.2">
      <c r="A21" s="16" t="s">
        <v>32</v>
      </c>
      <c r="B21" s="17">
        <v>137665932</v>
      </c>
      <c r="C21" s="17">
        <v>1585622558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215550793</v>
      </c>
      <c r="C22" s="17">
        <v>75790058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0</v>
      </c>
      <c r="C23" s="17">
        <v>0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429642456</v>
      </c>
      <c r="C25" s="17">
        <v>375750718</v>
      </c>
      <c r="D25" s="18"/>
      <c r="E25" s="13" t="s">
        <v>41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15</v>
      </c>
      <c r="C26" s="17">
        <v>11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690901298</v>
      </c>
      <c r="C27" s="14">
        <f>SUM(C28:C32)</f>
        <v>805217</v>
      </c>
      <c r="D27" s="15"/>
      <c r="E27" s="16" t="s">
        <v>45</v>
      </c>
      <c r="F27" s="17">
        <v>0</v>
      </c>
      <c r="G27" s="17">
        <v>0</v>
      </c>
    </row>
    <row r="28" spans="1:7" s="2" customFormat="1" ht="15" customHeight="1" x14ac:dyDescent="0.2">
      <c r="A28" s="16" t="s">
        <v>46</v>
      </c>
      <c r="B28" s="17">
        <v>317218</v>
      </c>
      <c r="C28" s="17">
        <v>10000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0</v>
      </c>
      <c r="G29" s="14">
        <f>SUM(G30:G32)</f>
        <v>0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690584080</v>
      </c>
      <c r="C31" s="17">
        <v>795217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0</v>
      </c>
      <c r="G32" s="17">
        <v>0</v>
      </c>
    </row>
    <row r="33" spans="1:7" s="2" customFormat="1" ht="15" customHeight="1" x14ac:dyDescent="0.2">
      <c r="A33" s="13" t="s">
        <v>56</v>
      </c>
      <c r="B33" s="14">
        <f>SUM(B34:B38)</f>
        <v>5667081</v>
      </c>
      <c r="C33" s="14">
        <f>SUM(C34:C38)</f>
        <v>6164723</v>
      </c>
      <c r="D33" s="18"/>
      <c r="E33" s="13" t="s">
        <v>57</v>
      </c>
      <c r="F33" s="14">
        <f>SUM(F34:F39)</f>
        <v>378892027</v>
      </c>
      <c r="G33" s="14">
        <f>SUM(G34:G39)</f>
        <v>263721430</v>
      </c>
    </row>
    <row r="34" spans="1:7" s="2" customFormat="1" ht="15" customHeight="1" x14ac:dyDescent="0.2">
      <c r="A34" s="16" t="s">
        <v>58</v>
      </c>
      <c r="B34" s="17">
        <v>5667081</v>
      </c>
      <c r="C34" s="17">
        <v>6164723</v>
      </c>
      <c r="D34" s="18"/>
      <c r="E34" s="16" t="s">
        <v>59</v>
      </c>
      <c r="F34" s="17">
        <v>0</v>
      </c>
      <c r="G34" s="17">
        <v>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378589160</v>
      </c>
      <c r="G35" s="17">
        <v>263449939</v>
      </c>
    </row>
    <row r="36" spans="1:7" s="2" customFormat="1" ht="15" customHeight="1" x14ac:dyDescent="0.2">
      <c r="A36" s="16" t="s">
        <v>62</v>
      </c>
      <c r="B36" s="17">
        <v>0</v>
      </c>
      <c r="C36" s="17">
        <v>0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302867</v>
      </c>
      <c r="G37" s="17">
        <v>271491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29329381</v>
      </c>
      <c r="C39" s="14">
        <v>30193047</v>
      </c>
      <c r="D39" s="15"/>
      <c r="E39" s="16" t="s">
        <v>69</v>
      </c>
      <c r="F39" s="17">
        <v>0</v>
      </c>
      <c r="G39" s="17">
        <v>0</v>
      </c>
    </row>
    <row r="40" spans="1:7" s="2" customFormat="1" ht="15" customHeight="1" x14ac:dyDescent="0.2">
      <c r="A40" s="13" t="s">
        <v>70</v>
      </c>
      <c r="B40" s="14">
        <f>SUM(B41:B42)</f>
        <v>0</v>
      </c>
      <c r="C40" s="14">
        <f>SUM(C41:C42)</f>
        <v>0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0</v>
      </c>
      <c r="C41" s="17">
        <v>0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222858635</v>
      </c>
      <c r="C43" s="14">
        <f>SUM(C44:C47)</f>
        <v>183040321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0</v>
      </c>
      <c r="C44" s="17">
        <v>0</v>
      </c>
      <c r="D44" s="16"/>
      <c r="E44" s="13" t="s">
        <v>79</v>
      </c>
      <c r="F44" s="14">
        <f>SUM(F45:F47)</f>
        <v>1849603505</v>
      </c>
      <c r="G44" s="14">
        <f>SUM(G45:G47)</f>
        <v>1565818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35114882</v>
      </c>
      <c r="G45" s="17">
        <v>0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222858635</v>
      </c>
      <c r="C47" s="17">
        <v>183040321</v>
      </c>
      <c r="D47" s="15"/>
      <c r="E47" s="16" t="s">
        <v>85</v>
      </c>
      <c r="F47" s="17">
        <v>1814488623</v>
      </c>
      <c r="G47" s="17">
        <v>1565818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8953761352</v>
      </c>
      <c r="C49" s="14">
        <f>SUM(C11+C19+C27+C33+C39+C40+C43)</f>
        <v>5989864937</v>
      </c>
      <c r="D49" s="18"/>
      <c r="E49" s="13" t="s">
        <v>87</v>
      </c>
      <c r="F49" s="14">
        <f>SUM(F44+F40+F33+F29+F28+F25+F21+F11)</f>
        <v>5919806612</v>
      </c>
      <c r="G49" s="14">
        <f>SUM(G44+G40+G33+G29+G28+G25+G21+G11)</f>
        <v>5297912076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489116965</v>
      </c>
      <c r="C54" s="14">
        <v>543391976</v>
      </c>
      <c r="D54" s="18"/>
      <c r="E54" s="13" t="s">
        <v>91</v>
      </c>
      <c r="F54" s="14">
        <v>3052635142</v>
      </c>
      <c r="G54" s="14">
        <v>3055751038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767137260</v>
      </c>
      <c r="C56" s="14">
        <v>530344077</v>
      </c>
      <c r="D56" s="18"/>
      <c r="E56" s="13" t="s">
        <v>93</v>
      </c>
      <c r="F56" s="14">
        <v>0</v>
      </c>
      <c r="G56" s="14">
        <v>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22553634218</v>
      </c>
      <c r="C58" s="14">
        <v>23002265712</v>
      </c>
      <c r="D58" s="18"/>
      <c r="E58" s="13" t="s">
        <v>95</v>
      </c>
      <c r="F58" s="14">
        <v>0</v>
      </c>
      <c r="G58" s="14">
        <v>0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5933159134</v>
      </c>
      <c r="C60" s="14">
        <v>5936711157</v>
      </c>
      <c r="D60" s="18"/>
      <c r="E60" s="13" t="s">
        <v>97</v>
      </c>
      <c r="F60" s="14">
        <v>4558678093</v>
      </c>
      <c r="G60" s="14">
        <v>4603634835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54658642</v>
      </c>
      <c r="C62" s="14">
        <v>54641423</v>
      </c>
      <c r="D62" s="18"/>
      <c r="E62" s="13" t="s">
        <v>99</v>
      </c>
      <c r="F62" s="14">
        <v>693816402</v>
      </c>
      <c r="G62" s="14">
        <v>610195310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-765717170</v>
      </c>
      <c r="C64" s="14">
        <v>-763170956</v>
      </c>
      <c r="D64" s="15"/>
      <c r="E64" s="13" t="s">
        <v>101</v>
      </c>
      <c r="F64" s="14">
        <v>3434039</v>
      </c>
      <c r="G64" s="14">
        <v>3434039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13957345887</v>
      </c>
      <c r="C66" s="14">
        <v>13428913201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254622444</v>
      </c>
      <c r="C70" s="14">
        <v>254622444</v>
      </c>
      <c r="D70" s="18"/>
      <c r="E70" s="13" t="s">
        <v>105</v>
      </c>
      <c r="F70" s="14">
        <f>SUM(F64+F62+F60+F58+F56+F54)</f>
        <v>8308563676</v>
      </c>
      <c r="G70" s="14">
        <f>SUM(G64+G62+G60+G58+G56+G54)</f>
        <v>8273015222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f>SUM(B70+B68+B66+B64+B62+B60+B58+B56+B54)</f>
        <v>43243957380</v>
      </c>
      <c r="C72" s="14">
        <f>SUM(C70+C68+C66+C64+C62+C60+C58+C56+C54)</f>
        <v>42987719034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14228370288</v>
      </c>
      <c r="G73" s="14">
        <f>SUM(G70+G49)</f>
        <v>13570927298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v>2692400314</v>
      </c>
      <c r="G78" s="14">
        <f>SUM(G80+G82+G84)</f>
        <v>2692400314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7592944</v>
      </c>
      <c r="G80" s="14">
        <v>7592944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2684807370</v>
      </c>
      <c r="G82" s="14">
        <v>2684807370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v>35276948130</v>
      </c>
      <c r="G86" s="14">
        <v>32714256359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3598058002</v>
      </c>
      <c r="G88" s="14">
        <v>3853681527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31352114547</v>
      </c>
      <c r="G90" s="14">
        <v>28533809041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324341395</v>
      </c>
      <c r="G92" s="14">
        <v>324341395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2416301</v>
      </c>
      <c r="G94" s="14">
        <v>2406511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17885</v>
      </c>
      <c r="G96" s="14">
        <v>17885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v>37969348444</v>
      </c>
      <c r="G105" s="14">
        <f>SUM(G78+G86+G98)</f>
        <v>35406656673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52197718732</v>
      </c>
      <c r="C108" s="26">
        <f>SUM(C72+C49)</f>
        <v>48977583971</v>
      </c>
      <c r="D108" s="27"/>
      <c r="E108" s="28" t="s">
        <v>124</v>
      </c>
      <c r="F108" s="26">
        <f>SUM(F105+F73)</f>
        <v>52197718732</v>
      </c>
      <c r="G108" s="26">
        <f>SUM(G105+G73)</f>
        <v>48977583971</v>
      </c>
    </row>
    <row r="109" spans="1:7" s="2" customFormat="1" ht="15" customHeight="1" x14ac:dyDescent="0.2">
      <c r="A109" s="29" t="s">
        <v>125</v>
      </c>
      <c r="B109" s="30"/>
      <c r="C109" s="30"/>
      <c r="E109" s="12"/>
      <c r="F109" s="30"/>
      <c r="G109" s="30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2021-05-20T18:23:47Z</dcterms:created>
  <dcterms:modified xsi:type="dcterms:W3CDTF">2021-05-20T18:23:48Z</dcterms:modified>
</cp:coreProperties>
</file>