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Magin Presupuestal\"/>
    </mc:Choice>
  </mc:AlternateContent>
  <bookViews>
    <workbookView xWindow="0" yWindow="0" windowWidth="25200" windowHeight="11685"/>
  </bookViews>
  <sheets>
    <sheet name="20 Entidades 1" sheetId="1" r:id="rId1"/>
  </sheets>
  <definedNames>
    <definedName name="_xlnm.Print_Titles" localSheetId="0">'20 Entidades 1'!$3:$8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5" i="1" l="1"/>
  <c r="L174" i="1"/>
  <c r="L173" i="1"/>
  <c r="L172" i="1"/>
  <c r="L171" i="1"/>
  <c r="L170" i="1"/>
  <c r="L169" i="1"/>
  <c r="L166" i="1" s="1"/>
  <c r="L165" i="1" s="1"/>
  <c r="L164" i="1" s="1"/>
  <c r="L168" i="1"/>
  <c r="L167" i="1"/>
  <c r="K166" i="1"/>
  <c r="K165" i="1" s="1"/>
  <c r="K164" i="1" s="1"/>
  <c r="K80" i="1" s="1"/>
  <c r="J166" i="1"/>
  <c r="I166" i="1"/>
  <c r="H166" i="1"/>
  <c r="J165" i="1"/>
  <c r="I165" i="1"/>
  <c r="H165" i="1"/>
  <c r="H164" i="1" s="1"/>
  <c r="J164" i="1"/>
  <c r="I164" i="1"/>
  <c r="L162" i="1"/>
  <c r="L161" i="1"/>
  <c r="L160" i="1"/>
  <c r="K160" i="1"/>
  <c r="J160" i="1"/>
  <c r="I160" i="1"/>
  <c r="H160" i="1"/>
  <c r="L159" i="1"/>
  <c r="L158" i="1"/>
  <c r="L157" i="1"/>
  <c r="L156" i="1"/>
  <c r="L155" i="1" s="1"/>
  <c r="K155" i="1"/>
  <c r="J155" i="1"/>
  <c r="I155" i="1"/>
  <c r="H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 s="1"/>
  <c r="L82" i="1" s="1"/>
  <c r="K84" i="1"/>
  <c r="J84" i="1"/>
  <c r="I84" i="1"/>
  <c r="H84" i="1"/>
  <c r="H83" i="1" s="1"/>
  <c r="H82" i="1" s="1"/>
  <c r="H80" i="1" s="1"/>
  <c r="K83" i="1"/>
  <c r="J83" i="1"/>
  <c r="I83" i="1"/>
  <c r="I82" i="1" s="1"/>
  <c r="I80" i="1" s="1"/>
  <c r="K82" i="1"/>
  <c r="J82" i="1"/>
  <c r="J80" i="1" s="1"/>
  <c r="L78" i="1"/>
  <c r="L77" i="1"/>
  <c r="L76" i="1"/>
  <c r="L75" i="1"/>
  <c r="L74" i="1"/>
  <c r="L73" i="1" s="1"/>
  <c r="L72" i="1" s="1"/>
  <c r="L71" i="1" s="1"/>
  <c r="K73" i="1"/>
  <c r="J73" i="1"/>
  <c r="I73" i="1"/>
  <c r="I72" i="1" s="1"/>
  <c r="I71" i="1" s="1"/>
  <c r="H73" i="1"/>
  <c r="K72" i="1"/>
  <c r="J72" i="1"/>
  <c r="J71" i="1" s="1"/>
  <c r="H72" i="1"/>
  <c r="K71" i="1"/>
  <c r="H71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 s="1"/>
  <c r="L19" i="1" s="1"/>
  <c r="K21" i="1"/>
  <c r="J21" i="1"/>
  <c r="I21" i="1"/>
  <c r="H21" i="1"/>
  <c r="H20" i="1" s="1"/>
  <c r="H19" i="1" s="1"/>
  <c r="K20" i="1"/>
  <c r="J20" i="1"/>
  <c r="I20" i="1"/>
  <c r="I19" i="1" s="1"/>
  <c r="K19" i="1"/>
  <c r="J19" i="1"/>
  <c r="L17" i="1"/>
  <c r="L16" i="1"/>
  <c r="L15" i="1" s="1"/>
  <c r="L14" i="1" s="1"/>
  <c r="K16" i="1"/>
  <c r="J16" i="1"/>
  <c r="I16" i="1"/>
  <c r="H16" i="1"/>
  <c r="H15" i="1" s="1"/>
  <c r="H14" i="1" s="1"/>
  <c r="H11" i="1" s="1"/>
  <c r="H9" i="1" s="1"/>
  <c r="K15" i="1"/>
  <c r="J15" i="1"/>
  <c r="I15" i="1"/>
  <c r="I14" i="1" s="1"/>
  <c r="K14" i="1"/>
  <c r="J14" i="1"/>
  <c r="J11" i="1" s="1"/>
  <c r="J9" i="1" s="1"/>
  <c r="K11" i="1"/>
  <c r="K9" i="1" s="1"/>
  <c r="L80" i="1" l="1"/>
  <c r="L11" i="1"/>
  <c r="L9" i="1" s="1"/>
  <c r="I11" i="1"/>
  <c r="I9" i="1" s="1"/>
</calcChain>
</file>

<file path=xl/sharedStrings.xml><?xml version="1.0" encoding="utf-8"?>
<sst xmlns="http://schemas.openxmlformats.org/spreadsheetml/2006/main" count="319" uniqueCount="207">
  <si>
    <t>GOBIERNO CONSTITUCIONAL DEL ESTADO DE CHIAPAS</t>
  </si>
  <si>
    <t>ENTIDADES PARAESTATALES Y FIDEICOMISOS NO EMPRESARIALES Y NO FINANCIEROS</t>
  </si>
  <si>
    <t xml:space="preserve">INVERSIÓN PÚBLICA POR PROGRAMAS Y PROYECTOS ESTRATÉGICOS EN CLASIFICACIÓN ADMINISTRATIVA </t>
  </si>
  <si>
    <t>DEL 1 DE ENERO AL 31 DE MARZO DE 2021</t>
  </si>
  <si>
    <t>(Pesos)</t>
  </si>
  <si>
    <t>ORGANISMO PÚBLICO / FUENTE DE FINANCIAMIENTO / RAMO / PROGRAMA O FONDO / PROYECTO ESTRATÉGICO</t>
  </si>
  <si>
    <t>MUNICIPIO/COBERTURA</t>
  </si>
  <si>
    <t>PRESUPUESTO DEVENGADO</t>
  </si>
  <si>
    <t>Recursos en Proceso de Ejecución</t>
  </si>
  <si>
    <t>Productos Financieros de Ejercicios Anteriores</t>
  </si>
  <si>
    <t>Recursos por Ingresos Excedentes</t>
  </si>
  <si>
    <t>Recursos del Ejercicio</t>
  </si>
  <si>
    <t>TOTAL</t>
  </si>
  <si>
    <t>COMISIÓN DE CAMINOS E INFRAESTRUCTURA HIDRÁULICA</t>
  </si>
  <si>
    <t>FONDO DE APORTACIONES PARA EL FORTALECIMIENTO DE LAS ENTIDADES FEDERATIVAS (FAFEF)</t>
  </si>
  <si>
    <t>Ramo 33 Aportaciones Federales para Entidades Federativas y Municipios</t>
  </si>
  <si>
    <t>01</t>
  </si>
  <si>
    <t>FAFEF (Ramo 33 - I012)</t>
  </si>
  <si>
    <t xml:space="preserve">Camino: E.C. Aldama - Santa Martha - Xuxchen, tramo: Km. 0+000 - Km. 8+760, construcción del subtramo: Km. 5+200 - Km. 7+200 y construcción de puente en el Km. 5+000       </t>
  </si>
  <si>
    <t>Aldama</t>
  </si>
  <si>
    <t>CONVENIOS DE REASIGNACIÓN</t>
  </si>
  <si>
    <t>Ramo 09 Comunicaciones y Transportes</t>
  </si>
  <si>
    <t>Reconstrucción y Conservación de Carreteras (Ramo 09 - K032)</t>
  </si>
  <si>
    <t>E.C. (Tecpatan - Francisco León) - San José Maspac, tramo: km. 0+000 - km. 17+380</t>
  </si>
  <si>
    <t>Francisco León</t>
  </si>
  <si>
    <t>Angel Albino Corzo - Ejido Ignacio Zaragoza, tramo: km. 0+000 - km. 14+900</t>
  </si>
  <si>
    <t>Copainalá</t>
  </si>
  <si>
    <t>Agustín Rubio - Ignacio Zaragoza, tramo: 0+000 - km. 11+750, Puente 50.00 ML, subtramo: km. 9+700 Chapayal</t>
  </si>
  <si>
    <t>Ixhuatán</t>
  </si>
  <si>
    <t>Amatan - Huitiupan, tramo: km. 0+000 al km. 18+000</t>
  </si>
  <si>
    <t>Amatán</t>
  </si>
  <si>
    <t>Camino: Chamula – Chenalhó - Corralito, tramo: km 0+000 al km 6+700</t>
  </si>
  <si>
    <t>Chamula</t>
  </si>
  <si>
    <t>Puente Tubular Crisantemos, Cabecera Municipal En Calle Crisantemos, Col. Cactáceas, Con Una Longitud de 13.00 Mts.</t>
  </si>
  <si>
    <t>Reforma</t>
  </si>
  <si>
    <t>Est. Juarez - Sta. Martha - Ostuacan, tramo: km 20+000 al km 35+000</t>
  </si>
  <si>
    <t>Pichucalco</t>
  </si>
  <si>
    <t>Puente de 153 Ml ubicado en el Km. 2+600, del Camino: Nuevo Juan del Grijalva - Nvo. Sayula</t>
  </si>
  <si>
    <t>Ostuacán</t>
  </si>
  <si>
    <t>Temo - Yajalon - Tila - El Limar, tramo: km. 0+000 al km. 86+700</t>
  </si>
  <si>
    <t>Chilón</t>
  </si>
  <si>
    <t>Cintalapa - Gral. Rafael Calymayor, tramo: km. 0+000 - km. 62+000</t>
  </si>
  <si>
    <t>Cintalapa</t>
  </si>
  <si>
    <t>E.C. Santa Teresa - San Manuel, tramo: km. 0+000 - km. 27+300</t>
  </si>
  <si>
    <t>Juárez</t>
  </si>
  <si>
    <t>E.C. (Tecpatan - Raudales Malpaso), Ej. Esperanza de Los Pobres, tramo: km. 0+000 al km. 36+000</t>
  </si>
  <si>
    <t>Tecpatan</t>
  </si>
  <si>
    <t>El Limar - El Campanario - Salto de Agua, tramo: Km. 15+000 al Km. 27+900</t>
  </si>
  <si>
    <t>Salto de Agua</t>
  </si>
  <si>
    <t>Las Delicias - Guadalupe Victoria - Ignacio Zaragoza - Hermegildo Galeana, tramo; km. 0+000 - km. 24+700</t>
  </si>
  <si>
    <t>Ocozocoautla de Espinosa</t>
  </si>
  <si>
    <t>Bachajon - Sitala, tramo: km. 0+000 - km. 16+800</t>
  </si>
  <si>
    <t>Simojovel – San Andres Duraznal, tramo: km. 0+000 al Km. 23+800</t>
  </si>
  <si>
    <t>San Andrés Duraznal</t>
  </si>
  <si>
    <t>Tumbala - E.C. (Yajalon - Petalcingo), Tramo: Km. 0+000 Al Km. 17+200</t>
  </si>
  <si>
    <t>Tumbalá</t>
  </si>
  <si>
    <t>Trinitaria - Paso Naranjo, tramo: Km. 0+000 al Km. 15+600</t>
  </si>
  <si>
    <t>E.C. (Tecpatan - La Libertad - San Jose Maspac) - La Sardina, tramo: km. 0+000 - km. 11+440</t>
  </si>
  <si>
    <t>Chicoasen - Tecpatan - Malpaso, tramo: km. 0+000 al km. 98+200</t>
  </si>
  <si>
    <t>Mezcalapa</t>
  </si>
  <si>
    <t>El Limar - El Campanario - Salto de Agua, Tramo: km. 0+000 al km. 15+000</t>
  </si>
  <si>
    <t>Tila</t>
  </si>
  <si>
    <t>Puente de 30 ml ubicado en el km. 0+400 sobre el Camino: E.C. (Agustin Rubio - Ignacio Zaragoza) - Emiliano Zapata</t>
  </si>
  <si>
    <t>Tila - Chulum Juarez - Chulum Cardenas, Tramo del km. 0+000 al km. 34+000</t>
  </si>
  <si>
    <t>Puente vehicular E.C. (Ocosingo - Palenque) - Crucero Alan Sacun - Alan Sacun, Alan Sacun A Piedron km. 16+700</t>
  </si>
  <si>
    <t>Camino: Buenos Aires - El Porvenir; tramo del km. 0+000 al km 34+000</t>
  </si>
  <si>
    <t>El Porvenir</t>
  </si>
  <si>
    <t>Ocozocoautla - Apic Pac, tramo: km. 0+000 - km. 51+520</t>
  </si>
  <si>
    <t>Ocosingo - Altamirano, Tramo: Km. 0+000 Al Km. 8+300</t>
  </si>
  <si>
    <t>Ocosingo</t>
  </si>
  <si>
    <t>Francisco I. Madero- Salto De Agua Tramo: Fco. I. Madero - Paso Naranjo, Tramo: Km 0+000 - Km 36+200</t>
  </si>
  <si>
    <t>Huitiupan – Amatan, tramo: km. 0+000 al km. 45+700, subtramo: km. 0+000 al km. 28+400</t>
  </si>
  <si>
    <t>Huitiupán</t>
  </si>
  <si>
    <t>Cate - El Bosque – Simojovel - Huitiupan, tramo: km. 0+000 al km. 44+000</t>
  </si>
  <si>
    <t>Simojovel</t>
  </si>
  <si>
    <t>Rayon - Pantepec - Tapalapa - E.C.(Copainala - Ocotepec), tramo: km. 0+000 al km. 30+290</t>
  </si>
  <si>
    <t>Rayón</t>
  </si>
  <si>
    <t>Copainala – Coapilla – Ocotepec, tramo: km. 0+000 al km. 43+100</t>
  </si>
  <si>
    <t>Coapilla</t>
  </si>
  <si>
    <t>E.C. (Estacion Juarez - Ostuacan) - Nuevo Xochimilco - Peñitas, Tramo: Km. 0+000 - Km. 16+000</t>
  </si>
  <si>
    <t>E.C. (Jiquipilas - Quintana Roo) - Venustiano Carranza - E.C. Santa Isabel, tramo: del km 0+000 al km 31+514</t>
  </si>
  <si>
    <t>Jiquipilas</t>
  </si>
  <si>
    <t>Tapalapa</t>
  </si>
  <si>
    <t>Est. Juarez - Sta. Martha – Ostuacan, Tramo: Km 0+000 al Km 20+000</t>
  </si>
  <si>
    <t>Camino: Simojovel - Pueblo Nuevo Sitala - Chiviltic, Tramo: km 0+000 al km 33+000</t>
  </si>
  <si>
    <t>El Porvenir - Siltepec, tramo: km. 0+000 - km. 23+300</t>
  </si>
  <si>
    <t>Siltepec</t>
  </si>
  <si>
    <t>Ocotepec</t>
  </si>
  <si>
    <t>Presa Peñitas - E.C. (Raudales Malpaso - Villahermosa), tramo: km. 0+000 al km. 8+500</t>
  </si>
  <si>
    <t>Larrainzar - Aldama, tramo: km. 0+000 - km. 4+000</t>
  </si>
  <si>
    <t>Larrainzar</t>
  </si>
  <si>
    <t>Camino: Yajalón - Amado Nervo, del km. 0+000 al km. 23+800</t>
  </si>
  <si>
    <t>Yajalón</t>
  </si>
  <si>
    <t>El Bosque</t>
  </si>
  <si>
    <t>Camino: E.C. (Larrainzar - Aldama) - Epalchén - Tentic, tramo: km 0+000 al km 8+680</t>
  </si>
  <si>
    <t>Estacion Juarez -Santa Martha - Ostuacan, Tramo: Km. 20+000 al Km. 55+000</t>
  </si>
  <si>
    <t>OTROS SUBSIDIOS</t>
  </si>
  <si>
    <t>Ramo 23 Provisiones Salariales y Económicas</t>
  </si>
  <si>
    <t>Fondo Regional (Ramo 23 - U019)</t>
  </si>
  <si>
    <t>Construcción de la Planta de Tratamiento de Aguas Residuales, para Beneficiar a las Localidades San Vicente, La Cañada, Venustiano Carranza y El Copal, Municipio de Bochil, Chiapas</t>
  </si>
  <si>
    <t>Bochil</t>
  </si>
  <si>
    <t>Rehabilitación y Ampliación del Sistema de Alcantarillado Sanitario, en la Localidad Unión Zaragoza, Municipio de Jitotol</t>
  </si>
  <si>
    <t>Jitotol</t>
  </si>
  <si>
    <t>Rehabilitación y Ampliación del Sistema de Agua Potable, en la Localidad Las Maravillas, Municipio de Jitotol</t>
  </si>
  <si>
    <t>INSTITUTO DE LA INFRAESTRUCTURA FÍSICA EDUCATIVA DEL ESTADO DE CHIAPAS</t>
  </si>
  <si>
    <t>FONDO DE APORTACIONES MÚLTIPLES (FAM)</t>
  </si>
  <si>
    <t>2b</t>
  </si>
  <si>
    <t>FAM Certificados de infraestructura Básica (Ramo 33 - I007)</t>
  </si>
  <si>
    <t>209263.- Primaria Dr. Belisario Dominguez Palencia.</t>
  </si>
  <si>
    <t>209298.- Telesecundaria 1346 Benito Juarez Garcia</t>
  </si>
  <si>
    <t>Cacahoatán</t>
  </si>
  <si>
    <t>209297.- Telesecundaria 1480 Luis Donaldo Colosio Murrieta</t>
  </si>
  <si>
    <t>209269.- Telesecundaria No. 666 Cuauhtemoc</t>
  </si>
  <si>
    <t>Venustiano Carranza</t>
  </si>
  <si>
    <t>209294.- Jardín de Niños Diego Rivera.</t>
  </si>
  <si>
    <t>209075.- Primaria Lazaro Cardenas del Rio</t>
  </si>
  <si>
    <t>Tuxtla Gutiérrez</t>
  </si>
  <si>
    <t>209262.- Primaria Lic. Benito Juarez Garcia.</t>
  </si>
  <si>
    <t>209285.- Primaria Rafael Ramirez Castañeda</t>
  </si>
  <si>
    <t>209266.- Telesecundaria No. 170 Jose Vasconcelos Calderon.</t>
  </si>
  <si>
    <t>209270.- Telesecundaria No. 1353 Mario Benedetti.</t>
  </si>
  <si>
    <t>Tenejapa</t>
  </si>
  <si>
    <t>209243.- Jardín de Niños Juan Rulfo.</t>
  </si>
  <si>
    <t>209293.- Jardin de Niños Ignacio Allende.</t>
  </si>
  <si>
    <t>Chiapa de Corzo</t>
  </si>
  <si>
    <t>209250.- Telesecundaria 1100 Paulo Freire</t>
  </si>
  <si>
    <t>Motozintla</t>
  </si>
  <si>
    <t>209260.- Primaria 5 de Febrero.</t>
  </si>
  <si>
    <t>Teopisca</t>
  </si>
  <si>
    <t>209267.- Telesecundaria No. 268 24 de Febrero.</t>
  </si>
  <si>
    <t>Tuxtla Chico</t>
  </si>
  <si>
    <t>209259.- Primaria Ricardo Flores Magon.</t>
  </si>
  <si>
    <t>Acapetahua</t>
  </si>
  <si>
    <t>209273.- Jardín de Niños Rosario Castellanos Figueroa</t>
  </si>
  <si>
    <t>209275.- Jardín de Niños Abelardo L. Rodriguez</t>
  </si>
  <si>
    <t>209287.- Primaria Melchor Ocampo</t>
  </si>
  <si>
    <t>San Cristóbal</t>
  </si>
  <si>
    <t>209283.- Primaria Emiliano Zapata Salazar</t>
  </si>
  <si>
    <t>209277.- Primaria Cuauhtemoc</t>
  </si>
  <si>
    <t>Zinacantán</t>
  </si>
  <si>
    <t>209096.- Primaria Marcos Enrique Becerra.</t>
  </si>
  <si>
    <t>209281.- Primaria Salvador Urbina</t>
  </si>
  <si>
    <t>209272.-Jardin de Niños Tlaloc.</t>
  </si>
  <si>
    <t>209257.- Primaria Jose Angel Cenicero.</t>
  </si>
  <si>
    <t>209295.- Primaria Adolfo Ruiz Cortines.</t>
  </si>
  <si>
    <t>209276.- Jardín de Niños Esther Coutino Orozco</t>
  </si>
  <si>
    <t>209271.- Escuela Secundaria Tecnica No.  6 Emilio Rabasa Estebanell.</t>
  </si>
  <si>
    <t>Ángel Albino Corzo</t>
  </si>
  <si>
    <t>209252.- Jardín de Niños Alberto Garzon Gonzalez.</t>
  </si>
  <si>
    <t>209253.- Jardín de Niños Maria de Angulo.</t>
  </si>
  <si>
    <t>209280.- Primaria Ignacio Zaragoza</t>
  </si>
  <si>
    <t>209284.- Primaria Eva Samano de Lopez Mateos</t>
  </si>
  <si>
    <t>209239.- Jardín de Niños Estefania Castañeda</t>
  </si>
  <si>
    <t>209254.- Jardín de Niños Francisco Indalecio Madero.</t>
  </si>
  <si>
    <t>209247.- Primaria 20 De Noviembre.</t>
  </si>
  <si>
    <t>Ixtacomitán</t>
  </si>
  <si>
    <t>209296.- Primaria Xicotencatl</t>
  </si>
  <si>
    <t>Metapa</t>
  </si>
  <si>
    <t>209282.- Primaria Antonio Caso</t>
  </si>
  <si>
    <t>209242.- Jardín de Niños Gustavo Adolfo Becquer</t>
  </si>
  <si>
    <t>Suchiate</t>
  </si>
  <si>
    <t>209279.- Primaria Federico A. Corzo</t>
  </si>
  <si>
    <t>209288.- Primaria Francisco Indalecio Madero</t>
  </si>
  <si>
    <t>209290.- Telesecundaria 1468 Lazaro Cardenas del Rio</t>
  </si>
  <si>
    <t>209248.- Primaria Lic. Benito Juarez Garcia.</t>
  </si>
  <si>
    <t>Maravilla Tenejapa</t>
  </si>
  <si>
    <t>209251.- Jardin de Niños Sor Juana Ines de la Cruz.</t>
  </si>
  <si>
    <t>Frontera Comalapa</t>
  </si>
  <si>
    <t>209246.- Primaria Francisco Sarabia.</t>
  </si>
  <si>
    <t>209258.- Primaria Miguel Hidalgo y Costilla.</t>
  </si>
  <si>
    <t>209274.- Jardín de Niños General Juan Crisostomo Bonilla</t>
  </si>
  <si>
    <t>209289.- Secundaria Guadalupe Victoria</t>
  </si>
  <si>
    <t>209265.- Primaria Mariano Matamoros</t>
  </si>
  <si>
    <t>209278.- Primaria Emiliano Zapata Salazar</t>
  </si>
  <si>
    <t>Becucal de Ocampo</t>
  </si>
  <si>
    <t>209268.- Telesecundaria 427 Rufino Tamayo.</t>
  </si>
  <si>
    <t>Las Margaritas</t>
  </si>
  <si>
    <t>209264.- Primaria Margarita Maza de Juarez.</t>
  </si>
  <si>
    <t>La Independencia</t>
  </si>
  <si>
    <t>209261.- Primaria 24 de Febrero.</t>
  </si>
  <si>
    <t>209255.- Primaria Ignacio Jose de Allende y Unzaga.</t>
  </si>
  <si>
    <t>209249.- Primaria Sor Juana Ines De La Cruz.</t>
  </si>
  <si>
    <t>209286.- Primaria Belisario Dominguez Palencia</t>
  </si>
  <si>
    <t>3b</t>
  </si>
  <si>
    <t>FAM Certificados de infraestructura Media Superior Ramo 33 - I008</t>
  </si>
  <si>
    <t>209299.- Escuela Preparatoria Num. 2 Ocozocoautla</t>
  </si>
  <si>
    <t>209292.- Centro de Bachillerato Tecnologico Agropecuario Num. 24</t>
  </si>
  <si>
    <t>209162.- Escuela Preparatoria Jorge H. Bedwell.</t>
  </si>
  <si>
    <t>Arriaga</t>
  </si>
  <si>
    <t>209291.- Escuela Preparatoria Renovacion Angel Robles Ramirez</t>
  </si>
  <si>
    <t>Acala</t>
  </si>
  <si>
    <t>4b</t>
  </si>
  <si>
    <t>FAM Certificados de infraestructura Superior Ramo 33 - I008</t>
  </si>
  <si>
    <t>209300.- Escuela Normal Mactumactza</t>
  </si>
  <si>
    <t>2021009.-Reconstrucción y equipamiento de Infraestructura Educativa en la Escuela Primaria Otilio Montaño CLAVE, CCT 07DPB0280P en localidad de Tzontealja</t>
  </si>
  <si>
    <t>Oxchuc</t>
  </si>
  <si>
    <t>2021006.-Reconstrucción, ampliación y equipamiento de infraestructura educativa en la escuela Primaria Eulalio Gutiérrez, con clave CCT: 07DPB2451F de la localidad Plan de Ayala</t>
  </si>
  <si>
    <t>2021001.-Reconstrucción, Ampliación y Equipamiento de Infraestructura educativa en la escuela Secundaria Técnica No. 119 con clave CCT: 07DST0122M de la cabecera municipal</t>
  </si>
  <si>
    <t>2021004.-Reconstrucción, Ampliación y Equipamiento de Infraestructura Educativa en la escuela Primaria Lázaro Cárdenas del Rio, con clave CCT: 07DPR0285L de la localidad San Antonio las Delicias (Pamala) (2a. Etapa)</t>
  </si>
  <si>
    <t>2021010.-Reconstrucción, Ampliación y Equipamiento de infraestructura educativa en la escuela Primaria Daniel delgadillo, con clave CCT: 07DPR3494L de la cabecera municipal (2a. Etapa)</t>
  </si>
  <si>
    <t>Totolapa</t>
  </si>
  <si>
    <t>2021008.-Reconstrucción, Ampliación y Equipamiento de Infraestructura educativa en la Escuela Secundaria General No. 47 Sor Juana Inés de la Cruz, con clave CCT: 07DES0052P de la cabecera municipal (2a. Etapa)</t>
  </si>
  <si>
    <t>2021005.-Reconstrucción, Ampliación y Equipamiento de Infraestructura Educativa en la Escuela Secundaria Técnica N0. 130 con C.C.T. 07DST0133S de la localidad  Chacoma</t>
  </si>
  <si>
    <t xml:space="preserve">2041001.- Remodelación y Equipamiento de Edificio para la Creación del Centro Multidisciplinario de Salud Pública y Negocios Internacionales para La Frontera Sur																															</t>
  </si>
  <si>
    <t>Tapachula</t>
  </si>
  <si>
    <t>2021007.-Reconstrucción, Ampliación y Equipamiento de Infraestructura Educativa en la escuela Primaria Benito Juárez García, con clave CCT: 07DPB1024F de la localidad Tenango</t>
  </si>
  <si>
    <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</si>
</sst>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0"/>
      <color theme="1"/>
      <name val="Arial"/>
      <family val="2"/>
    </font>
    <font>
      <sz val="10"/>
      <color rgb="FF621132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7" fillId="3" borderId="0" xfId="1" applyFont="1" applyFill="1" applyBorder="1" applyAlignment="1">
      <alignment horizontal="center" vertical="center" wrapText="1" readingOrder="1"/>
    </xf>
    <xf numFmtId="0" fontId="7" fillId="3" borderId="1" xfId="1" applyFont="1" applyFill="1" applyBorder="1" applyAlignment="1">
      <alignment horizontal="center" vertical="center" wrapText="1" readingOrder="1"/>
    </xf>
    <xf numFmtId="0" fontId="7" fillId="3" borderId="2" xfId="1" applyFont="1" applyFill="1" applyBorder="1" applyAlignment="1">
      <alignment horizontal="center" vertical="center" wrapText="1" readingOrder="1"/>
    </xf>
    <xf numFmtId="0" fontId="7" fillId="3" borderId="3" xfId="1" applyFont="1" applyFill="1" applyBorder="1" applyAlignment="1">
      <alignment horizontal="center" vertical="center" wrapText="1" readingOrder="1"/>
    </xf>
    <xf numFmtId="0" fontId="7" fillId="3" borderId="1" xfId="1" applyFont="1" applyFill="1" applyBorder="1" applyAlignment="1">
      <alignment horizontal="center" vertical="center" wrapText="1" readingOrder="1"/>
    </xf>
    <xf numFmtId="4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49" fontId="4" fillId="0" borderId="0" xfId="3" applyNumberFormat="1" applyFont="1" applyFill="1" applyBorder="1" applyAlignment="1">
      <alignment horizontal="center" vertical="top"/>
    </xf>
    <xf numFmtId="0" fontId="6" fillId="0" borderId="0" xfId="3" applyFont="1" applyFill="1" applyBorder="1" applyAlignment="1">
      <alignment vertical="top"/>
    </xf>
    <xf numFmtId="0" fontId="4" fillId="0" borderId="0" xfId="3" applyFont="1" applyFill="1" applyBorder="1" applyAlignment="1">
      <alignment vertical="top"/>
    </xf>
    <xf numFmtId="0" fontId="6" fillId="0" borderId="0" xfId="3" applyFont="1" applyFill="1" applyBorder="1" applyAlignment="1">
      <alignment horizontal="center" vertical="top"/>
    </xf>
    <xf numFmtId="0" fontId="4" fillId="0" borderId="0" xfId="3" applyFont="1" applyAlignment="1">
      <alignment horizontal="left" vertical="top"/>
    </xf>
    <xf numFmtId="0" fontId="6" fillId="0" borderId="0" xfId="3" applyFont="1" applyAlignment="1">
      <alignment vertical="top"/>
    </xf>
    <xf numFmtId="49" fontId="4" fillId="0" borderId="0" xfId="3" applyNumberFormat="1" applyFont="1" applyFill="1" applyBorder="1" applyAlignment="1">
      <alignment horizontal="center" vertical="top"/>
    </xf>
    <xf numFmtId="0" fontId="4" fillId="0" borderId="0" xfId="3" applyFont="1" applyFill="1" applyBorder="1" applyAlignment="1">
      <alignment horizontal="center" vertical="top"/>
    </xf>
    <xf numFmtId="164" fontId="8" fillId="0" borderId="0" xfId="3" applyNumberFormat="1" applyFont="1" applyFill="1" applyBorder="1" applyAlignment="1">
      <alignment horizontal="right" vertical="top"/>
    </xf>
    <xf numFmtId="164" fontId="4" fillId="0" borderId="0" xfId="3" applyNumberFormat="1" applyFont="1" applyAlignment="1">
      <alignment horizontal="center" vertical="top"/>
    </xf>
    <xf numFmtId="0" fontId="4" fillId="0" borderId="0" xfId="3" applyFont="1" applyAlignment="1">
      <alignment horizontal="center" vertical="top"/>
    </xf>
    <xf numFmtId="49" fontId="4" fillId="0" borderId="0" xfId="3" applyNumberFormat="1" applyFont="1" applyBorder="1" applyAlignment="1">
      <alignment horizontal="left" vertical="top"/>
    </xf>
    <xf numFmtId="0" fontId="4" fillId="0" borderId="0" xfId="3" applyFont="1" applyBorder="1" applyAlignment="1">
      <alignment vertical="top"/>
    </xf>
    <xf numFmtId="0" fontId="4" fillId="0" borderId="0" xfId="3" applyFont="1" applyBorder="1" applyAlignment="1">
      <alignment horizontal="center" vertical="top"/>
    </xf>
    <xf numFmtId="164" fontId="4" fillId="0" borderId="0" xfId="3" applyNumberFormat="1" applyFont="1" applyBorder="1" applyAlignment="1">
      <alignment horizontal="right" vertical="top"/>
    </xf>
    <xf numFmtId="0" fontId="4" fillId="0" borderId="0" xfId="3" applyFont="1" applyBorder="1" applyAlignment="1">
      <alignment horizontal="right" vertical="top"/>
    </xf>
    <xf numFmtId="0" fontId="4" fillId="0" borderId="0" xfId="3" applyFont="1" applyAlignment="1">
      <alignment vertical="top"/>
    </xf>
    <xf numFmtId="49" fontId="4" fillId="0" borderId="0" xfId="3" applyNumberFormat="1" applyFont="1" applyBorder="1" applyAlignment="1">
      <alignment horizontal="left" vertical="top"/>
    </xf>
    <xf numFmtId="49" fontId="4" fillId="0" borderId="0" xfId="3" applyNumberFormat="1" applyFont="1" applyBorder="1" applyAlignment="1">
      <alignment horizontal="center" vertical="top"/>
    </xf>
    <xf numFmtId="164" fontId="8" fillId="0" borderId="0" xfId="3" applyNumberFormat="1" applyFont="1" applyBorder="1" applyAlignment="1">
      <alignment horizontal="right" vertical="top"/>
    </xf>
    <xf numFmtId="49" fontId="6" fillId="0" borderId="0" xfId="3" applyNumberFormat="1" applyFont="1" applyBorder="1" applyAlignment="1">
      <alignment horizontal="left" vertical="top"/>
    </xf>
    <xf numFmtId="49" fontId="6" fillId="0" borderId="0" xfId="3" applyNumberFormat="1" applyFont="1" applyBorder="1" applyAlignment="1">
      <alignment horizontal="center" vertical="top"/>
    </xf>
    <xf numFmtId="0" fontId="6" fillId="0" borderId="0" xfId="3" applyFont="1" applyBorder="1" applyAlignment="1">
      <alignment vertical="top"/>
    </xf>
    <xf numFmtId="0" fontId="6" fillId="0" borderId="0" xfId="3" applyFont="1" applyBorder="1" applyAlignment="1">
      <alignment horizontal="center" vertical="top"/>
    </xf>
    <xf numFmtId="164" fontId="9" fillId="0" borderId="0" xfId="3" applyNumberFormat="1" applyFont="1" applyBorder="1" applyAlignment="1">
      <alignment horizontal="right" vertical="top"/>
    </xf>
    <xf numFmtId="164" fontId="8" fillId="0" borderId="0" xfId="3" applyNumberFormat="1" applyFont="1" applyAlignment="1">
      <alignment horizontal="left" vertical="top"/>
    </xf>
    <xf numFmtId="0" fontId="4" fillId="0" borderId="0" xfId="3" applyFont="1" applyBorder="1" applyAlignment="1">
      <alignment horizontal="left" vertical="top"/>
    </xf>
    <xf numFmtId="0" fontId="4" fillId="0" borderId="0" xfId="3" applyFont="1" applyBorder="1" applyAlignment="1">
      <alignment horizontal="justify" vertical="top"/>
    </xf>
    <xf numFmtId="49" fontId="6" fillId="0" borderId="0" xfId="3" applyNumberFormat="1" applyFont="1" applyBorder="1" applyAlignment="1">
      <alignment horizontal="justify" vertical="top"/>
    </xf>
    <xf numFmtId="0" fontId="6" fillId="0" borderId="0" xfId="1" applyFont="1" applyBorder="1" applyAlignment="1">
      <alignment horizontal="center" vertical="top"/>
    </xf>
    <xf numFmtId="0" fontId="6" fillId="0" borderId="0" xfId="3" applyFont="1" applyBorder="1" applyAlignment="1">
      <alignment horizontal="right" vertical="top"/>
    </xf>
    <xf numFmtId="0" fontId="6" fillId="0" borderId="0" xfId="1" applyFont="1" applyBorder="1" applyAlignment="1">
      <alignment horizontal="right" vertical="top"/>
    </xf>
    <xf numFmtId="0" fontId="6" fillId="0" borderId="4" xfId="3" applyFont="1" applyBorder="1" applyAlignment="1">
      <alignment vertical="top"/>
    </xf>
    <xf numFmtId="49" fontId="6" fillId="0" borderId="4" xfId="3" applyNumberFormat="1" applyFont="1" applyBorder="1" applyAlignment="1">
      <alignment horizontal="justify" vertical="top"/>
    </xf>
    <xf numFmtId="0" fontId="4" fillId="0" borderId="4" xfId="3" applyFont="1" applyBorder="1" applyAlignment="1">
      <alignment vertical="top"/>
    </xf>
    <xf numFmtId="0" fontId="6" fillId="0" borderId="4" xfId="3" applyFont="1" applyBorder="1" applyAlignment="1">
      <alignment horizontal="center" vertical="top"/>
    </xf>
    <xf numFmtId="164" fontId="9" fillId="0" borderId="4" xfId="3" applyNumberFormat="1" applyFont="1" applyBorder="1" applyAlignment="1">
      <alignment horizontal="right" vertical="top"/>
    </xf>
    <xf numFmtId="0" fontId="6" fillId="0" borderId="4" xfId="3" applyFont="1" applyBorder="1" applyAlignment="1">
      <alignment horizontal="right" vertical="top"/>
    </xf>
    <xf numFmtId="49" fontId="6" fillId="0" borderId="0" xfId="3" applyNumberFormat="1" applyFont="1" applyAlignment="1">
      <alignment horizontal="justify" vertical="top"/>
    </xf>
    <xf numFmtId="0" fontId="6" fillId="0" borderId="0" xfId="3" applyFont="1" applyAlignment="1">
      <alignment horizontal="center" vertical="top"/>
    </xf>
    <xf numFmtId="164" fontId="9" fillId="0" borderId="0" xfId="3" applyNumberFormat="1" applyFont="1" applyAlignment="1">
      <alignment horizontal="right" vertical="top"/>
    </xf>
    <xf numFmtId="0" fontId="6" fillId="0" borderId="0" xfId="3" applyFont="1" applyAlignment="1">
      <alignment horizontal="right" vertical="top"/>
    </xf>
    <xf numFmtId="49" fontId="4" fillId="0" borderId="0" xfId="3" applyNumberFormat="1" applyFont="1" applyAlignment="1">
      <alignment horizontal="center" vertical="top"/>
    </xf>
    <xf numFmtId="49" fontId="4" fillId="0" borderId="0" xfId="3" applyNumberFormat="1" applyFont="1" applyAlignment="1">
      <alignment horizontal="left" vertical="top"/>
    </xf>
    <xf numFmtId="164" fontId="8" fillId="0" borderId="0" xfId="3" applyNumberFormat="1" applyFont="1" applyAlignment="1">
      <alignment horizontal="right" vertical="top"/>
    </xf>
    <xf numFmtId="0" fontId="4" fillId="0" borderId="0" xfId="1" applyFont="1" applyAlignment="1">
      <alignment horizontal="right" vertical="top"/>
    </xf>
    <xf numFmtId="0" fontId="6" fillId="0" borderId="0" xfId="1" applyFont="1"/>
    <xf numFmtId="0" fontId="6" fillId="0" borderId="0" xfId="1" applyFont="1" applyAlignment="1">
      <alignment horizontal="right" vertical="top"/>
    </xf>
    <xf numFmtId="49" fontId="4" fillId="0" borderId="0" xfId="3" applyNumberFormat="1" applyFont="1" applyAlignment="1">
      <alignment horizontal="left" vertical="top"/>
    </xf>
    <xf numFmtId="49" fontId="4" fillId="0" borderId="4" xfId="3" applyNumberFormat="1" applyFont="1" applyBorder="1" applyAlignment="1">
      <alignment horizontal="center" vertical="top"/>
    </xf>
    <xf numFmtId="49" fontId="10" fillId="0" borderId="5" xfId="3" applyNumberFormat="1" applyFont="1" applyBorder="1" applyAlignment="1">
      <alignment horizontal="left" vertical="top"/>
    </xf>
    <xf numFmtId="49" fontId="10" fillId="0" borderId="0" xfId="3" applyNumberFormat="1" applyFont="1" applyBorder="1" applyAlignment="1">
      <alignment horizontal="left" vertical="top"/>
    </xf>
  </cellXfs>
  <cellStyles count="4">
    <cellStyle name="Normal" xfId="0" builtinId="0"/>
    <cellStyle name="Normal 2 3" xfId="1"/>
    <cellStyle name="Normal 4 2 2" xfId="2"/>
    <cellStyle name="Normal 6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N177"/>
  <sheetViews>
    <sheetView showGridLines="0" tabSelected="1" zoomScale="90" zoomScaleNormal="90" workbookViewId="0">
      <selection sqref="A1:L177"/>
    </sheetView>
  </sheetViews>
  <sheetFormatPr baseColWidth="10" defaultRowHeight="12.75" x14ac:dyDescent="0.25"/>
  <cols>
    <col min="1" max="2" width="2" style="55" customWidth="1"/>
    <col min="3" max="3" width="3.140625" style="55" customWidth="1"/>
    <col min="4" max="4" width="3" style="55" customWidth="1"/>
    <col min="5" max="5" width="95.85546875" style="18" customWidth="1"/>
    <col min="6" max="6" width="2.7109375" style="29" customWidth="1"/>
    <col min="7" max="7" width="30.7109375" style="52" customWidth="1"/>
    <col min="8" max="12" width="15.85546875" style="18" customWidth="1"/>
    <col min="13" max="13" width="11.42578125" style="17"/>
    <col min="14" max="14" width="12.42578125" style="18" bestFit="1" customWidth="1"/>
    <col min="15" max="16384" width="11.42578125" style="18"/>
  </cols>
  <sheetData>
    <row r="1" spans="1:14" s="3" customFormat="1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4" s="3" customFormat="1" ht="15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</row>
    <row r="3" spans="1:14" s="3" customFormat="1" ht="15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14" s="5" customFormat="1" ht="15.7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2"/>
    </row>
    <row r="5" spans="1:14" s="5" customFormat="1" ht="15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2"/>
    </row>
    <row r="6" spans="1:14" s="5" customFormat="1" ht="15.75" customHeight="1" x14ac:dyDescent="0.25">
      <c r="A6" s="6" t="s">
        <v>5</v>
      </c>
      <c r="B6" s="6"/>
      <c r="C6" s="6"/>
      <c r="D6" s="6"/>
      <c r="E6" s="6"/>
      <c r="F6" s="7" t="s">
        <v>6</v>
      </c>
      <c r="G6" s="8"/>
      <c r="H6" s="9" t="s">
        <v>7</v>
      </c>
      <c r="I6" s="9"/>
      <c r="J6" s="9"/>
      <c r="K6" s="9"/>
      <c r="L6" s="9"/>
      <c r="M6" s="2"/>
    </row>
    <row r="7" spans="1:14" s="12" customFormat="1" ht="60" customHeight="1" x14ac:dyDescent="0.25">
      <c r="A7" s="6"/>
      <c r="B7" s="6"/>
      <c r="C7" s="6"/>
      <c r="D7" s="6"/>
      <c r="E7" s="6"/>
      <c r="F7" s="7"/>
      <c r="G7" s="8"/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2"/>
      <c r="N7" s="11"/>
    </row>
    <row r="8" spans="1:14" ht="3" customHeight="1" x14ac:dyDescent="0.25">
      <c r="A8" s="13"/>
      <c r="B8" s="13"/>
      <c r="C8" s="13"/>
      <c r="D8" s="13"/>
      <c r="E8" s="14"/>
      <c r="F8" s="15"/>
      <c r="G8" s="16"/>
      <c r="H8" s="14"/>
      <c r="I8" s="14"/>
      <c r="J8" s="14"/>
      <c r="K8" s="14"/>
      <c r="L8" s="14"/>
    </row>
    <row r="9" spans="1:14" s="23" customFormat="1" hidden="1" x14ac:dyDescent="0.25">
      <c r="A9" s="19" t="s">
        <v>12</v>
      </c>
      <c r="B9" s="19"/>
      <c r="C9" s="19"/>
      <c r="D9" s="19"/>
      <c r="E9" s="19"/>
      <c r="F9" s="20"/>
      <c r="G9" s="20"/>
      <c r="H9" s="21">
        <f>SUM(H11,H80)</f>
        <v>105437163.19999999</v>
      </c>
      <c r="I9" s="21">
        <f t="shared" ref="I9:L9" si="0">SUM(I11,I80)</f>
        <v>34155.4</v>
      </c>
      <c r="J9" s="21">
        <f t="shared" si="0"/>
        <v>8535090.8399999999</v>
      </c>
      <c r="K9" s="21">
        <f t="shared" si="0"/>
        <v>110097.68</v>
      </c>
      <c r="L9" s="21">
        <f t="shared" si="0"/>
        <v>114116507.12</v>
      </c>
      <c r="M9" s="17"/>
      <c r="N9" s="22"/>
    </row>
    <row r="10" spans="1:14" s="23" customFormat="1" hidden="1" x14ac:dyDescent="0.25">
      <c r="A10" s="13"/>
      <c r="B10" s="13"/>
      <c r="C10" s="13"/>
      <c r="D10" s="13"/>
      <c r="E10" s="13"/>
      <c r="F10" s="20"/>
      <c r="G10" s="20"/>
      <c r="H10" s="21"/>
      <c r="I10" s="21"/>
      <c r="J10" s="21"/>
      <c r="K10" s="21"/>
      <c r="L10" s="21"/>
      <c r="M10" s="17"/>
    </row>
    <row r="11" spans="1:14" s="29" customFormat="1" hidden="1" x14ac:dyDescent="0.25">
      <c r="A11" s="24" t="s">
        <v>13</v>
      </c>
      <c r="B11" s="24"/>
      <c r="C11" s="24"/>
      <c r="D11" s="24"/>
      <c r="E11" s="24"/>
      <c r="F11" s="25"/>
      <c r="G11" s="26"/>
      <c r="H11" s="27">
        <f t="shared" ref="H11:L11" si="1">SUM(H14,H19,H71)</f>
        <v>11029217.77</v>
      </c>
      <c r="I11" s="28">
        <f t="shared" si="1"/>
        <v>0</v>
      </c>
      <c r="J11" s="27">
        <f t="shared" si="1"/>
        <v>8535090.8399999999</v>
      </c>
      <c r="K11" s="27">
        <f t="shared" si="1"/>
        <v>110097.68</v>
      </c>
      <c r="L11" s="27">
        <f t="shared" si="1"/>
        <v>19674406.289999999</v>
      </c>
      <c r="M11" s="17"/>
    </row>
    <row r="12" spans="1:14" s="29" customFormat="1" ht="6" hidden="1" customHeight="1" x14ac:dyDescent="0.25">
      <c r="A12" s="30"/>
      <c r="B12" s="30"/>
      <c r="C12" s="31"/>
      <c r="D12" s="31"/>
      <c r="E12" s="30"/>
      <c r="F12" s="25"/>
      <c r="G12" s="26"/>
      <c r="H12" s="26"/>
      <c r="I12" s="26"/>
      <c r="J12" s="26"/>
      <c r="K12" s="32"/>
      <c r="L12" s="32"/>
      <c r="M12" s="17"/>
    </row>
    <row r="13" spans="1:14" ht="4.5" hidden="1" customHeight="1" x14ac:dyDescent="0.25">
      <c r="A13" s="33"/>
      <c r="B13" s="33"/>
      <c r="C13" s="34"/>
      <c r="D13" s="34"/>
      <c r="E13" s="33"/>
      <c r="F13" s="35"/>
      <c r="G13" s="36"/>
      <c r="H13" s="36"/>
      <c r="I13" s="36"/>
      <c r="J13" s="36"/>
      <c r="K13" s="36"/>
      <c r="L13" s="37"/>
    </row>
    <row r="14" spans="1:14" s="29" customFormat="1" ht="12.75" hidden="1" customHeight="1" x14ac:dyDescent="0.25">
      <c r="A14" s="30"/>
      <c r="B14" s="24" t="s">
        <v>14</v>
      </c>
      <c r="C14" s="24"/>
      <c r="D14" s="24"/>
      <c r="E14" s="24"/>
      <c r="F14" s="25"/>
      <c r="G14" s="36"/>
      <c r="H14" s="28">
        <f t="shared" ref="H14:L15" si="2">SUM(H15)</f>
        <v>0</v>
      </c>
      <c r="I14" s="28">
        <f t="shared" si="2"/>
        <v>0</v>
      </c>
      <c r="J14" s="28">
        <f t="shared" si="2"/>
        <v>0</v>
      </c>
      <c r="K14" s="32">
        <f t="shared" si="2"/>
        <v>110097.68</v>
      </c>
      <c r="L14" s="32">
        <f t="shared" si="2"/>
        <v>110097.68</v>
      </c>
      <c r="M14" s="38"/>
    </row>
    <row r="15" spans="1:14" s="29" customFormat="1" ht="12.75" hidden="1" customHeight="1" x14ac:dyDescent="0.25">
      <c r="A15" s="30"/>
      <c r="B15" s="39"/>
      <c r="C15" s="24" t="s">
        <v>15</v>
      </c>
      <c r="D15" s="24"/>
      <c r="E15" s="24"/>
      <c r="F15" s="25"/>
      <c r="G15" s="36"/>
      <c r="H15" s="28">
        <f t="shared" si="2"/>
        <v>0</v>
      </c>
      <c r="I15" s="28">
        <f t="shared" si="2"/>
        <v>0</v>
      </c>
      <c r="J15" s="28">
        <f t="shared" si="2"/>
        <v>0</v>
      </c>
      <c r="K15" s="32">
        <f t="shared" si="2"/>
        <v>110097.68</v>
      </c>
      <c r="L15" s="32">
        <f t="shared" si="2"/>
        <v>110097.68</v>
      </c>
      <c r="M15" s="38"/>
    </row>
    <row r="16" spans="1:14" s="29" customFormat="1" ht="12.75" hidden="1" customHeight="1" x14ac:dyDescent="0.25">
      <c r="A16" s="30"/>
      <c r="B16" s="39"/>
      <c r="C16" s="31"/>
      <c r="D16" s="31" t="s">
        <v>16</v>
      </c>
      <c r="E16" s="40" t="s">
        <v>17</v>
      </c>
      <c r="F16" s="25"/>
      <c r="G16" s="36"/>
      <c r="H16" s="28">
        <f>SUM(H17:H17)</f>
        <v>0</v>
      </c>
      <c r="I16" s="28">
        <f>SUM(I17:I17)</f>
        <v>0</v>
      </c>
      <c r="J16" s="28">
        <f>SUM(J17:J17)</f>
        <v>0</v>
      </c>
      <c r="K16" s="32">
        <f>SUM(K17)</f>
        <v>110097.68</v>
      </c>
      <c r="L16" s="32">
        <f>SUM(L17)</f>
        <v>110097.68</v>
      </c>
      <c r="M16" s="38"/>
    </row>
    <row r="17" spans="1:13" s="29" customFormat="1" ht="26.25" hidden="1" customHeight="1" x14ac:dyDescent="0.25">
      <c r="A17" s="30"/>
      <c r="B17" s="30"/>
      <c r="C17" s="31"/>
      <c r="D17" s="31"/>
      <c r="E17" s="41" t="s">
        <v>18</v>
      </c>
      <c r="F17" s="25"/>
      <c r="G17" s="42" t="s">
        <v>19</v>
      </c>
      <c r="H17" s="43">
        <v>0</v>
      </c>
      <c r="I17" s="43">
        <v>0</v>
      </c>
      <c r="J17" s="43">
        <v>0</v>
      </c>
      <c r="K17" s="37">
        <v>110097.68</v>
      </c>
      <c r="L17" s="37">
        <f>SUM(H17:K17)</f>
        <v>110097.68</v>
      </c>
      <c r="M17" s="38"/>
    </row>
    <row r="18" spans="1:13" s="29" customFormat="1" ht="6" hidden="1" customHeight="1" x14ac:dyDescent="0.25">
      <c r="A18" s="30"/>
      <c r="B18" s="30"/>
      <c r="C18" s="31"/>
      <c r="D18" s="31"/>
      <c r="E18" s="41"/>
      <c r="F18" s="25"/>
      <c r="G18" s="42"/>
      <c r="H18" s="42"/>
      <c r="I18" s="42"/>
      <c r="J18" s="42"/>
      <c r="K18" s="42"/>
      <c r="L18" s="37"/>
      <c r="M18" s="38"/>
    </row>
    <row r="19" spans="1:13" s="29" customFormat="1" ht="12.75" hidden="1" customHeight="1" x14ac:dyDescent="0.25">
      <c r="A19" s="30"/>
      <c r="B19" s="24" t="s">
        <v>20</v>
      </c>
      <c r="C19" s="24"/>
      <c r="D19" s="24"/>
      <c r="E19" s="24"/>
      <c r="F19" s="25"/>
      <c r="G19" s="42"/>
      <c r="H19" s="28">
        <f t="shared" ref="H19:L20" si="3">SUM(H20)</f>
        <v>0</v>
      </c>
      <c r="I19" s="28">
        <f t="shared" si="3"/>
        <v>0</v>
      </c>
      <c r="J19" s="32">
        <f t="shared" si="3"/>
        <v>8535090.8399999999</v>
      </c>
      <c r="K19" s="28">
        <f t="shared" si="3"/>
        <v>0</v>
      </c>
      <c r="L19" s="32">
        <f t="shared" si="3"/>
        <v>8535090.8399999999</v>
      </c>
      <c r="M19" s="17"/>
    </row>
    <row r="20" spans="1:13" s="29" customFormat="1" ht="12.75" hidden="1" customHeight="1" x14ac:dyDescent="0.25">
      <c r="A20" s="30"/>
      <c r="B20" s="30"/>
      <c r="C20" s="24" t="s">
        <v>21</v>
      </c>
      <c r="D20" s="24"/>
      <c r="E20" s="24"/>
      <c r="F20" s="25"/>
      <c r="G20" s="42"/>
      <c r="H20" s="28">
        <f t="shared" si="3"/>
        <v>0</v>
      </c>
      <c r="I20" s="28">
        <f t="shared" si="3"/>
        <v>0</v>
      </c>
      <c r="J20" s="32">
        <f t="shared" si="3"/>
        <v>8535090.8399999999</v>
      </c>
      <c r="K20" s="28">
        <f t="shared" si="3"/>
        <v>0</v>
      </c>
      <c r="L20" s="32">
        <f t="shared" si="3"/>
        <v>8535090.8399999999</v>
      </c>
      <c r="M20" s="17"/>
    </row>
    <row r="21" spans="1:13" s="29" customFormat="1" ht="12.75" hidden="1" customHeight="1" x14ac:dyDescent="0.25">
      <c r="A21" s="30"/>
      <c r="B21" s="30"/>
      <c r="C21" s="31"/>
      <c r="D21" s="31" t="s">
        <v>16</v>
      </c>
      <c r="E21" s="40" t="s">
        <v>22</v>
      </c>
      <c r="F21" s="25"/>
      <c r="G21" s="42"/>
      <c r="H21" s="28">
        <f t="shared" ref="H21:I21" si="4">SUM(H22:H69)</f>
        <v>0</v>
      </c>
      <c r="I21" s="28">
        <f t="shared" si="4"/>
        <v>0</v>
      </c>
      <c r="J21" s="32">
        <f>SUM(J22:J69)</f>
        <v>8535090.8399999999</v>
      </c>
      <c r="K21" s="28">
        <f t="shared" ref="K21:L21" si="5">SUM(K22:K69)</f>
        <v>0</v>
      </c>
      <c r="L21" s="32">
        <f t="shared" si="5"/>
        <v>8535090.8399999999</v>
      </c>
      <c r="M21" s="17"/>
    </row>
    <row r="22" spans="1:13" hidden="1" x14ac:dyDescent="0.25">
      <c r="A22" s="31"/>
      <c r="B22" s="31"/>
      <c r="C22" s="31"/>
      <c r="D22" s="31"/>
      <c r="E22" s="41" t="s">
        <v>23</v>
      </c>
      <c r="F22" s="25"/>
      <c r="G22" s="42" t="s">
        <v>24</v>
      </c>
      <c r="H22" s="43">
        <v>0</v>
      </c>
      <c r="I22" s="43">
        <v>0</v>
      </c>
      <c r="J22" s="37">
        <v>234217.94</v>
      </c>
      <c r="K22" s="43">
        <v>0</v>
      </c>
      <c r="L22" s="37">
        <f t="shared" ref="L22:L69" si="6">SUM(H22:K22)</f>
        <v>234217.94</v>
      </c>
    </row>
    <row r="23" spans="1:13" hidden="1" x14ac:dyDescent="0.25">
      <c r="A23" s="31"/>
      <c r="B23" s="31"/>
      <c r="C23" s="31"/>
      <c r="D23" s="31"/>
      <c r="E23" s="41" t="s">
        <v>25</v>
      </c>
      <c r="F23" s="25"/>
      <c r="G23" s="42" t="s">
        <v>26</v>
      </c>
      <c r="H23" s="43">
        <v>0</v>
      </c>
      <c r="I23" s="43">
        <v>0</v>
      </c>
      <c r="J23" s="37">
        <v>100000</v>
      </c>
      <c r="K23" s="43">
        <v>0</v>
      </c>
      <c r="L23" s="37">
        <f t="shared" si="6"/>
        <v>100000</v>
      </c>
    </row>
    <row r="24" spans="1:13" ht="12.75" hidden="1" customHeight="1" x14ac:dyDescent="0.25">
      <c r="A24" s="31"/>
      <c r="B24" s="31"/>
      <c r="C24" s="31"/>
      <c r="D24" s="31"/>
      <c r="E24" s="41" t="s">
        <v>27</v>
      </c>
      <c r="F24" s="25"/>
      <c r="G24" s="42" t="s">
        <v>28</v>
      </c>
      <c r="H24" s="43">
        <v>0</v>
      </c>
      <c r="I24" s="43">
        <v>0</v>
      </c>
      <c r="J24" s="37">
        <v>250000</v>
      </c>
      <c r="K24" s="43">
        <v>0</v>
      </c>
      <c r="L24" s="37">
        <f t="shared" si="6"/>
        <v>250000</v>
      </c>
    </row>
    <row r="25" spans="1:13" hidden="1" x14ac:dyDescent="0.25">
      <c r="A25" s="31"/>
      <c r="B25" s="31"/>
      <c r="C25" s="31"/>
      <c r="D25" s="31"/>
      <c r="E25" s="41" t="s">
        <v>29</v>
      </c>
      <c r="F25" s="25"/>
      <c r="G25" s="42" t="s">
        <v>30</v>
      </c>
      <c r="H25" s="43">
        <v>0</v>
      </c>
      <c r="I25" s="43">
        <v>0</v>
      </c>
      <c r="J25" s="37">
        <v>180000</v>
      </c>
      <c r="K25" s="43">
        <v>0</v>
      </c>
      <c r="L25" s="37">
        <f t="shared" si="6"/>
        <v>180000</v>
      </c>
    </row>
    <row r="26" spans="1:13" hidden="1" x14ac:dyDescent="0.25">
      <c r="A26" s="31"/>
      <c r="B26" s="31"/>
      <c r="C26" s="31"/>
      <c r="D26" s="31"/>
      <c r="E26" s="41" t="s">
        <v>31</v>
      </c>
      <c r="F26" s="25"/>
      <c r="G26" s="42" t="s">
        <v>32</v>
      </c>
      <c r="H26" s="43">
        <v>0</v>
      </c>
      <c r="I26" s="43">
        <v>0</v>
      </c>
      <c r="J26" s="37">
        <v>200097.4</v>
      </c>
      <c r="K26" s="43">
        <v>0</v>
      </c>
      <c r="L26" s="37">
        <f t="shared" si="6"/>
        <v>200097.4</v>
      </c>
    </row>
    <row r="27" spans="1:13" ht="25.5" hidden="1" x14ac:dyDescent="0.25">
      <c r="A27" s="31"/>
      <c r="B27" s="31"/>
      <c r="C27" s="31"/>
      <c r="D27" s="31"/>
      <c r="E27" s="41" t="s">
        <v>33</v>
      </c>
      <c r="F27" s="25"/>
      <c r="G27" s="42" t="s">
        <v>34</v>
      </c>
      <c r="H27" s="43">
        <v>0</v>
      </c>
      <c r="I27" s="43">
        <v>0</v>
      </c>
      <c r="J27" s="37">
        <v>8300</v>
      </c>
      <c r="K27" s="43">
        <v>0</v>
      </c>
      <c r="L27" s="37">
        <f t="shared" si="6"/>
        <v>8300</v>
      </c>
    </row>
    <row r="28" spans="1:13" hidden="1" x14ac:dyDescent="0.25">
      <c r="A28" s="31"/>
      <c r="B28" s="31"/>
      <c r="C28" s="31"/>
      <c r="D28" s="31"/>
      <c r="E28" s="41" t="s">
        <v>35</v>
      </c>
      <c r="F28" s="25"/>
      <c r="G28" s="42" t="s">
        <v>36</v>
      </c>
      <c r="H28" s="43">
        <v>0</v>
      </c>
      <c r="I28" s="43">
        <v>0</v>
      </c>
      <c r="J28" s="37">
        <v>200000</v>
      </c>
      <c r="K28" s="43">
        <v>0</v>
      </c>
      <c r="L28" s="37">
        <f t="shared" si="6"/>
        <v>200000</v>
      </c>
    </row>
    <row r="29" spans="1:13" hidden="1" x14ac:dyDescent="0.25">
      <c r="A29" s="31"/>
      <c r="B29" s="31"/>
      <c r="C29" s="31"/>
      <c r="D29" s="31"/>
      <c r="E29" s="41" t="s">
        <v>37</v>
      </c>
      <c r="F29" s="25"/>
      <c r="G29" s="42" t="s">
        <v>38</v>
      </c>
      <c r="H29" s="43">
        <v>0</v>
      </c>
      <c r="I29" s="43">
        <v>0</v>
      </c>
      <c r="J29" s="37">
        <v>488105.8</v>
      </c>
      <c r="K29" s="43">
        <v>0</v>
      </c>
      <c r="L29" s="37">
        <f t="shared" si="6"/>
        <v>488105.8</v>
      </c>
    </row>
    <row r="30" spans="1:13" hidden="1" x14ac:dyDescent="0.25">
      <c r="A30" s="31"/>
      <c r="B30" s="31"/>
      <c r="C30" s="31"/>
      <c r="D30" s="31"/>
      <c r="E30" s="41" t="s">
        <v>39</v>
      </c>
      <c r="F30" s="25"/>
      <c r="G30" s="42" t="s">
        <v>40</v>
      </c>
      <c r="H30" s="43">
        <v>0</v>
      </c>
      <c r="I30" s="43">
        <v>0</v>
      </c>
      <c r="J30" s="37">
        <v>120000</v>
      </c>
      <c r="K30" s="43">
        <v>0</v>
      </c>
      <c r="L30" s="37">
        <f t="shared" si="6"/>
        <v>120000</v>
      </c>
    </row>
    <row r="31" spans="1:13" hidden="1" x14ac:dyDescent="0.25">
      <c r="A31" s="31"/>
      <c r="B31" s="31"/>
      <c r="C31" s="31"/>
      <c r="D31" s="31"/>
      <c r="E31" s="41" t="s">
        <v>41</v>
      </c>
      <c r="F31" s="25"/>
      <c r="G31" s="42" t="s">
        <v>42</v>
      </c>
      <c r="H31" s="43">
        <v>0</v>
      </c>
      <c r="I31" s="43">
        <v>0</v>
      </c>
      <c r="J31" s="37">
        <v>150000</v>
      </c>
      <c r="K31" s="43">
        <v>0</v>
      </c>
      <c r="L31" s="37">
        <f t="shared" si="6"/>
        <v>150000</v>
      </c>
    </row>
    <row r="32" spans="1:13" hidden="1" x14ac:dyDescent="0.25">
      <c r="A32" s="31"/>
      <c r="B32" s="31"/>
      <c r="C32" s="31"/>
      <c r="D32" s="31"/>
      <c r="E32" s="41" t="s">
        <v>43</v>
      </c>
      <c r="F32" s="25"/>
      <c r="G32" s="42" t="s">
        <v>44</v>
      </c>
      <c r="H32" s="43">
        <v>0</v>
      </c>
      <c r="I32" s="43">
        <v>0</v>
      </c>
      <c r="J32" s="37">
        <v>100000</v>
      </c>
      <c r="K32" s="43">
        <v>0</v>
      </c>
      <c r="L32" s="37">
        <f t="shared" si="6"/>
        <v>100000</v>
      </c>
    </row>
    <row r="33" spans="1:12" hidden="1" x14ac:dyDescent="0.25">
      <c r="A33" s="31"/>
      <c r="B33" s="31"/>
      <c r="C33" s="31"/>
      <c r="D33" s="31"/>
      <c r="E33" s="41" t="s">
        <v>45</v>
      </c>
      <c r="F33" s="25"/>
      <c r="G33" s="42" t="s">
        <v>46</v>
      </c>
      <c r="H33" s="43">
        <v>0</v>
      </c>
      <c r="I33" s="43">
        <v>0</v>
      </c>
      <c r="J33" s="37">
        <v>100000</v>
      </c>
      <c r="K33" s="43">
        <v>0</v>
      </c>
      <c r="L33" s="37">
        <f t="shared" si="6"/>
        <v>100000</v>
      </c>
    </row>
    <row r="34" spans="1:12" hidden="1" x14ac:dyDescent="0.25">
      <c r="A34" s="31"/>
      <c r="B34" s="31"/>
      <c r="C34" s="31"/>
      <c r="D34" s="31"/>
      <c r="E34" s="41" t="s">
        <v>47</v>
      </c>
      <c r="F34" s="25"/>
      <c r="G34" s="42" t="s">
        <v>48</v>
      </c>
      <c r="H34" s="43">
        <v>0</v>
      </c>
      <c r="I34" s="43">
        <v>0</v>
      </c>
      <c r="J34" s="37">
        <v>150000</v>
      </c>
      <c r="K34" s="43">
        <v>0</v>
      </c>
      <c r="L34" s="37">
        <f t="shared" si="6"/>
        <v>150000</v>
      </c>
    </row>
    <row r="35" spans="1:12" hidden="1" x14ac:dyDescent="0.25">
      <c r="A35" s="31"/>
      <c r="B35" s="31"/>
      <c r="C35" s="31"/>
      <c r="D35" s="31"/>
      <c r="E35" s="41" t="s">
        <v>49</v>
      </c>
      <c r="F35" s="25"/>
      <c r="G35" s="42" t="s">
        <v>50</v>
      </c>
      <c r="H35" s="43">
        <v>0</v>
      </c>
      <c r="I35" s="43">
        <v>0</v>
      </c>
      <c r="J35" s="37">
        <v>244947.16</v>
      </c>
      <c r="K35" s="43">
        <v>0</v>
      </c>
      <c r="L35" s="37">
        <f t="shared" si="6"/>
        <v>244947.16</v>
      </c>
    </row>
    <row r="36" spans="1:12" hidden="1" x14ac:dyDescent="0.25">
      <c r="A36" s="31"/>
      <c r="B36" s="31"/>
      <c r="C36" s="31"/>
      <c r="D36" s="31"/>
      <c r="E36" s="41" t="s">
        <v>51</v>
      </c>
      <c r="F36" s="25"/>
      <c r="G36" s="42" t="s">
        <v>40</v>
      </c>
      <c r="H36" s="43">
        <v>0</v>
      </c>
      <c r="I36" s="43">
        <v>0</v>
      </c>
      <c r="J36" s="37">
        <v>130000</v>
      </c>
      <c r="K36" s="43">
        <v>0</v>
      </c>
      <c r="L36" s="37">
        <f t="shared" si="6"/>
        <v>130000</v>
      </c>
    </row>
    <row r="37" spans="1:12" hidden="1" x14ac:dyDescent="0.25">
      <c r="A37" s="31"/>
      <c r="B37" s="31"/>
      <c r="C37" s="31"/>
      <c r="D37" s="31"/>
      <c r="E37" s="41" t="s">
        <v>52</v>
      </c>
      <c r="F37" s="25"/>
      <c r="G37" s="42" t="s">
        <v>53</v>
      </c>
      <c r="H37" s="43">
        <v>0</v>
      </c>
      <c r="I37" s="43">
        <v>0</v>
      </c>
      <c r="J37" s="37">
        <v>150000</v>
      </c>
      <c r="K37" s="43">
        <v>0</v>
      </c>
      <c r="L37" s="37">
        <f t="shared" si="6"/>
        <v>150000</v>
      </c>
    </row>
    <row r="38" spans="1:12" hidden="1" x14ac:dyDescent="0.25">
      <c r="A38" s="31"/>
      <c r="B38" s="31"/>
      <c r="C38" s="31"/>
      <c r="D38" s="31"/>
      <c r="E38" s="41" t="s">
        <v>54</v>
      </c>
      <c r="F38" s="25"/>
      <c r="G38" s="42" t="s">
        <v>55</v>
      </c>
      <c r="H38" s="43">
        <v>0</v>
      </c>
      <c r="I38" s="43">
        <v>0</v>
      </c>
      <c r="J38" s="37">
        <v>200000</v>
      </c>
      <c r="K38" s="43">
        <v>0</v>
      </c>
      <c r="L38" s="37">
        <f t="shared" si="6"/>
        <v>200000</v>
      </c>
    </row>
    <row r="39" spans="1:12" hidden="1" x14ac:dyDescent="0.25">
      <c r="A39" s="31"/>
      <c r="B39" s="31"/>
      <c r="C39" s="31"/>
      <c r="D39" s="31"/>
      <c r="E39" s="41" t="s">
        <v>56</v>
      </c>
      <c r="F39" s="25"/>
      <c r="G39" s="42" t="s">
        <v>48</v>
      </c>
      <c r="H39" s="43">
        <v>0</v>
      </c>
      <c r="I39" s="43">
        <v>0</v>
      </c>
      <c r="J39" s="37">
        <v>100000</v>
      </c>
      <c r="K39" s="43">
        <v>0</v>
      </c>
      <c r="L39" s="37">
        <f t="shared" si="6"/>
        <v>100000</v>
      </c>
    </row>
    <row r="40" spans="1:12" hidden="1" x14ac:dyDescent="0.25">
      <c r="A40" s="31"/>
      <c r="B40" s="31"/>
      <c r="C40" s="31"/>
      <c r="D40" s="31"/>
      <c r="E40" s="41" t="s">
        <v>57</v>
      </c>
      <c r="F40" s="25"/>
      <c r="G40" s="42" t="s">
        <v>24</v>
      </c>
      <c r="H40" s="43">
        <v>0</v>
      </c>
      <c r="I40" s="43">
        <v>0</v>
      </c>
      <c r="J40" s="37">
        <v>100000</v>
      </c>
      <c r="K40" s="43">
        <v>0</v>
      </c>
      <c r="L40" s="37">
        <f t="shared" si="6"/>
        <v>100000</v>
      </c>
    </row>
    <row r="41" spans="1:12" hidden="1" x14ac:dyDescent="0.25">
      <c r="A41" s="31"/>
      <c r="B41" s="31"/>
      <c r="C41" s="31"/>
      <c r="D41" s="31"/>
      <c r="E41" s="41" t="s">
        <v>58</v>
      </c>
      <c r="F41" s="25"/>
      <c r="G41" s="42" t="s">
        <v>59</v>
      </c>
      <c r="H41" s="43">
        <v>0</v>
      </c>
      <c r="I41" s="43">
        <v>0</v>
      </c>
      <c r="J41" s="37">
        <v>220000</v>
      </c>
      <c r="K41" s="43">
        <v>0</v>
      </c>
      <c r="L41" s="37">
        <f t="shared" si="6"/>
        <v>220000</v>
      </c>
    </row>
    <row r="42" spans="1:12" hidden="1" x14ac:dyDescent="0.25">
      <c r="A42" s="31"/>
      <c r="B42" s="31"/>
      <c r="C42" s="31"/>
      <c r="D42" s="31"/>
      <c r="E42" s="41" t="s">
        <v>60</v>
      </c>
      <c r="F42" s="25"/>
      <c r="G42" s="42" t="s">
        <v>61</v>
      </c>
      <c r="H42" s="43">
        <v>0</v>
      </c>
      <c r="I42" s="43">
        <v>0</v>
      </c>
      <c r="J42" s="37">
        <v>120189.29</v>
      </c>
      <c r="K42" s="43">
        <v>0</v>
      </c>
      <c r="L42" s="37">
        <f t="shared" si="6"/>
        <v>120189.29</v>
      </c>
    </row>
    <row r="43" spans="1:12" ht="25.5" hidden="1" x14ac:dyDescent="0.25">
      <c r="A43" s="31"/>
      <c r="B43" s="31"/>
      <c r="C43" s="31"/>
      <c r="D43" s="31"/>
      <c r="E43" s="41" t="s">
        <v>62</v>
      </c>
      <c r="F43" s="25"/>
      <c r="G43" s="42" t="s">
        <v>28</v>
      </c>
      <c r="H43" s="43">
        <v>0</v>
      </c>
      <c r="I43" s="43">
        <v>0</v>
      </c>
      <c r="J43" s="37">
        <v>150000</v>
      </c>
      <c r="K43" s="43">
        <v>0</v>
      </c>
      <c r="L43" s="37">
        <f t="shared" si="6"/>
        <v>150000</v>
      </c>
    </row>
    <row r="44" spans="1:12" hidden="1" x14ac:dyDescent="0.25">
      <c r="A44" s="31"/>
      <c r="B44" s="31"/>
      <c r="C44" s="31"/>
      <c r="D44" s="31"/>
      <c r="E44" s="41" t="s">
        <v>63</v>
      </c>
      <c r="F44" s="25"/>
      <c r="G44" s="42" t="s">
        <v>61</v>
      </c>
      <c r="H44" s="43">
        <v>0</v>
      </c>
      <c r="I44" s="43">
        <v>0</v>
      </c>
      <c r="J44" s="37">
        <v>110000</v>
      </c>
      <c r="K44" s="43">
        <v>0</v>
      </c>
      <c r="L44" s="37">
        <f t="shared" si="6"/>
        <v>110000</v>
      </c>
    </row>
    <row r="45" spans="1:12" ht="25.5" hidden="1" x14ac:dyDescent="0.25">
      <c r="A45" s="31"/>
      <c r="B45" s="31"/>
      <c r="C45" s="31"/>
      <c r="D45" s="31"/>
      <c r="E45" s="41" t="s">
        <v>64</v>
      </c>
      <c r="F45" s="25"/>
      <c r="G45" s="42" t="s">
        <v>40</v>
      </c>
      <c r="H45" s="43">
        <v>0</v>
      </c>
      <c r="I45" s="43">
        <v>0</v>
      </c>
      <c r="J45" s="37">
        <v>100000</v>
      </c>
      <c r="K45" s="43">
        <v>0</v>
      </c>
      <c r="L45" s="37">
        <f t="shared" si="6"/>
        <v>100000</v>
      </c>
    </row>
    <row r="46" spans="1:12" hidden="1" x14ac:dyDescent="0.25">
      <c r="A46" s="31"/>
      <c r="B46" s="31"/>
      <c r="C46" s="31"/>
      <c r="D46" s="31"/>
      <c r="E46" s="41" t="s">
        <v>65</v>
      </c>
      <c r="F46" s="25"/>
      <c r="G46" s="42" t="s">
        <v>66</v>
      </c>
      <c r="H46" s="43">
        <v>0</v>
      </c>
      <c r="I46" s="43">
        <v>0</v>
      </c>
      <c r="J46" s="37">
        <v>100000</v>
      </c>
      <c r="K46" s="43">
        <v>0</v>
      </c>
      <c r="L46" s="37">
        <f t="shared" si="6"/>
        <v>100000</v>
      </c>
    </row>
    <row r="47" spans="1:12" hidden="1" x14ac:dyDescent="0.25">
      <c r="A47" s="31"/>
      <c r="B47" s="31"/>
      <c r="C47" s="31"/>
      <c r="D47" s="31"/>
      <c r="E47" s="41" t="s">
        <v>67</v>
      </c>
      <c r="F47" s="25"/>
      <c r="G47" s="42" t="s">
        <v>50</v>
      </c>
      <c r="H47" s="43">
        <v>0</v>
      </c>
      <c r="I47" s="43">
        <v>0</v>
      </c>
      <c r="J47" s="37">
        <v>500000</v>
      </c>
      <c r="K47" s="43">
        <v>0</v>
      </c>
      <c r="L47" s="37">
        <f t="shared" si="6"/>
        <v>500000</v>
      </c>
    </row>
    <row r="48" spans="1:12" hidden="1" x14ac:dyDescent="0.25">
      <c r="A48" s="31"/>
      <c r="B48" s="31"/>
      <c r="C48" s="31"/>
      <c r="D48" s="31"/>
      <c r="E48" s="41" t="s">
        <v>68</v>
      </c>
      <c r="F48" s="25"/>
      <c r="G48" s="42" t="s">
        <v>69</v>
      </c>
      <c r="H48" s="43">
        <v>0</v>
      </c>
      <c r="I48" s="43">
        <v>0</v>
      </c>
      <c r="J48" s="37">
        <v>100000</v>
      </c>
      <c r="K48" s="43">
        <v>0</v>
      </c>
      <c r="L48" s="37">
        <f t="shared" si="6"/>
        <v>100000</v>
      </c>
    </row>
    <row r="49" spans="1:12" hidden="1" x14ac:dyDescent="0.25">
      <c r="A49" s="31"/>
      <c r="B49" s="31"/>
      <c r="C49" s="31"/>
      <c r="D49" s="31"/>
      <c r="E49" s="41" t="s">
        <v>70</v>
      </c>
      <c r="F49" s="25"/>
      <c r="G49" s="42" t="s">
        <v>48</v>
      </c>
      <c r="H49" s="43">
        <v>0</v>
      </c>
      <c r="I49" s="43">
        <v>0</v>
      </c>
      <c r="J49" s="37">
        <v>200000</v>
      </c>
      <c r="K49" s="43">
        <v>0</v>
      </c>
      <c r="L49" s="37">
        <f t="shared" si="6"/>
        <v>200000</v>
      </c>
    </row>
    <row r="50" spans="1:12" hidden="1" x14ac:dyDescent="0.25">
      <c r="A50" s="31"/>
      <c r="B50" s="31"/>
      <c r="C50" s="31"/>
      <c r="D50" s="31"/>
      <c r="E50" s="41" t="s">
        <v>71</v>
      </c>
      <c r="F50" s="25"/>
      <c r="G50" s="42" t="s">
        <v>72</v>
      </c>
      <c r="H50" s="43">
        <v>0</v>
      </c>
      <c r="I50" s="43">
        <v>0</v>
      </c>
      <c r="J50" s="37">
        <v>230000</v>
      </c>
      <c r="K50" s="43">
        <v>0</v>
      </c>
      <c r="L50" s="37">
        <f t="shared" si="6"/>
        <v>230000</v>
      </c>
    </row>
    <row r="51" spans="1:12" hidden="1" x14ac:dyDescent="0.25">
      <c r="A51" s="31"/>
      <c r="B51" s="31"/>
      <c r="C51" s="31"/>
      <c r="D51" s="31"/>
      <c r="E51" s="41" t="s">
        <v>73</v>
      </c>
      <c r="F51" s="25"/>
      <c r="G51" s="42" t="s">
        <v>74</v>
      </c>
      <c r="H51" s="43">
        <v>0</v>
      </c>
      <c r="I51" s="43">
        <v>0</v>
      </c>
      <c r="J51" s="37">
        <v>150000</v>
      </c>
      <c r="K51" s="43">
        <v>0</v>
      </c>
      <c r="L51" s="37">
        <f t="shared" si="6"/>
        <v>150000</v>
      </c>
    </row>
    <row r="52" spans="1:12" hidden="1" x14ac:dyDescent="0.25">
      <c r="A52" s="31"/>
      <c r="B52" s="31"/>
      <c r="C52" s="31"/>
      <c r="D52" s="31"/>
      <c r="E52" s="41" t="s">
        <v>75</v>
      </c>
      <c r="F52" s="25"/>
      <c r="G52" s="42" t="s">
        <v>76</v>
      </c>
      <c r="H52" s="43">
        <v>0</v>
      </c>
      <c r="I52" s="43">
        <v>0</v>
      </c>
      <c r="J52" s="37">
        <v>100000</v>
      </c>
      <c r="K52" s="43">
        <v>0</v>
      </c>
      <c r="L52" s="37">
        <f t="shared" si="6"/>
        <v>100000</v>
      </c>
    </row>
    <row r="53" spans="1:12" hidden="1" x14ac:dyDescent="0.25">
      <c r="A53" s="31"/>
      <c r="B53" s="31"/>
      <c r="C53" s="31"/>
      <c r="D53" s="31"/>
      <c r="E53" s="41" t="s">
        <v>77</v>
      </c>
      <c r="F53" s="25"/>
      <c r="G53" s="42" t="s">
        <v>78</v>
      </c>
      <c r="H53" s="43">
        <v>0</v>
      </c>
      <c r="I53" s="43">
        <v>0</v>
      </c>
      <c r="J53" s="37">
        <v>250000</v>
      </c>
      <c r="K53" s="43">
        <v>0</v>
      </c>
      <c r="L53" s="37">
        <f t="shared" si="6"/>
        <v>250000</v>
      </c>
    </row>
    <row r="54" spans="1:12" hidden="1" x14ac:dyDescent="0.25">
      <c r="A54" s="31"/>
      <c r="B54" s="31"/>
      <c r="C54" s="31"/>
      <c r="D54" s="31"/>
      <c r="E54" s="41" t="s">
        <v>79</v>
      </c>
      <c r="F54" s="25"/>
      <c r="G54" s="42" t="s">
        <v>38</v>
      </c>
      <c r="H54" s="43">
        <v>0</v>
      </c>
      <c r="I54" s="43">
        <v>0</v>
      </c>
      <c r="J54" s="37">
        <v>130000</v>
      </c>
      <c r="K54" s="43">
        <v>0</v>
      </c>
      <c r="L54" s="37">
        <f t="shared" si="6"/>
        <v>130000</v>
      </c>
    </row>
    <row r="55" spans="1:12" hidden="1" x14ac:dyDescent="0.25">
      <c r="A55" s="31"/>
      <c r="B55" s="31"/>
      <c r="C55" s="31"/>
      <c r="D55" s="31"/>
      <c r="E55" s="41" t="s">
        <v>39</v>
      </c>
      <c r="F55" s="25"/>
      <c r="G55" s="42" t="s">
        <v>61</v>
      </c>
      <c r="H55" s="43">
        <v>0</v>
      </c>
      <c r="I55" s="43">
        <v>0</v>
      </c>
      <c r="J55" s="37">
        <v>650000</v>
      </c>
      <c r="K55" s="43">
        <v>0</v>
      </c>
      <c r="L55" s="37">
        <f t="shared" si="6"/>
        <v>650000</v>
      </c>
    </row>
    <row r="56" spans="1:12" hidden="1" x14ac:dyDescent="0.25">
      <c r="A56" s="31"/>
      <c r="B56" s="31"/>
      <c r="C56" s="31"/>
      <c r="D56" s="31"/>
      <c r="E56" s="41" t="s">
        <v>80</v>
      </c>
      <c r="F56" s="25"/>
      <c r="G56" s="42" t="s">
        <v>81</v>
      </c>
      <c r="H56" s="43">
        <v>0</v>
      </c>
      <c r="I56" s="43">
        <v>0</v>
      </c>
      <c r="J56" s="37">
        <v>120000</v>
      </c>
      <c r="K56" s="43">
        <v>0</v>
      </c>
      <c r="L56" s="37">
        <f t="shared" si="6"/>
        <v>120000</v>
      </c>
    </row>
    <row r="57" spans="1:12" hidden="1" x14ac:dyDescent="0.25">
      <c r="A57" s="31"/>
      <c r="B57" s="31"/>
      <c r="C57" s="31"/>
      <c r="D57" s="31"/>
      <c r="E57" s="41" t="s">
        <v>75</v>
      </c>
      <c r="F57" s="25"/>
      <c r="G57" s="42" t="s">
        <v>82</v>
      </c>
      <c r="H57" s="43">
        <v>0</v>
      </c>
      <c r="I57" s="43">
        <v>0</v>
      </c>
      <c r="J57" s="37">
        <v>100000</v>
      </c>
      <c r="K57" s="43">
        <v>0</v>
      </c>
      <c r="L57" s="37">
        <f t="shared" si="6"/>
        <v>100000</v>
      </c>
    </row>
    <row r="58" spans="1:12" hidden="1" x14ac:dyDescent="0.25">
      <c r="A58" s="31"/>
      <c r="B58" s="31"/>
      <c r="C58" s="31"/>
      <c r="D58" s="31"/>
      <c r="E58" s="41" t="s">
        <v>83</v>
      </c>
      <c r="F58" s="25"/>
      <c r="G58" s="42" t="s">
        <v>44</v>
      </c>
      <c r="H58" s="43">
        <v>0</v>
      </c>
      <c r="I58" s="43">
        <v>0</v>
      </c>
      <c r="J58" s="37">
        <v>100000</v>
      </c>
      <c r="K58" s="43">
        <v>0</v>
      </c>
      <c r="L58" s="37">
        <f t="shared" si="6"/>
        <v>100000</v>
      </c>
    </row>
    <row r="59" spans="1:12" hidden="1" x14ac:dyDescent="0.25">
      <c r="A59" s="31"/>
      <c r="B59" s="31"/>
      <c r="C59" s="31"/>
      <c r="D59" s="31"/>
      <c r="E59" s="41" t="s">
        <v>84</v>
      </c>
      <c r="F59" s="25"/>
      <c r="G59" s="42" t="s">
        <v>74</v>
      </c>
      <c r="H59" s="43">
        <v>0</v>
      </c>
      <c r="I59" s="43">
        <v>0</v>
      </c>
      <c r="J59" s="37">
        <v>180000</v>
      </c>
      <c r="K59" s="43">
        <v>0</v>
      </c>
      <c r="L59" s="37">
        <f t="shared" si="6"/>
        <v>180000</v>
      </c>
    </row>
    <row r="60" spans="1:12" hidden="1" x14ac:dyDescent="0.25">
      <c r="A60" s="31"/>
      <c r="B60" s="31"/>
      <c r="C60" s="31"/>
      <c r="D60" s="31"/>
      <c r="E60" s="41" t="s">
        <v>85</v>
      </c>
      <c r="F60" s="25"/>
      <c r="G60" s="42" t="s">
        <v>86</v>
      </c>
      <c r="H60" s="43">
        <v>0</v>
      </c>
      <c r="I60" s="43">
        <v>0</v>
      </c>
      <c r="J60" s="37">
        <v>78293.25</v>
      </c>
      <c r="K60" s="43">
        <v>0</v>
      </c>
      <c r="L60" s="37">
        <f t="shared" si="6"/>
        <v>78293.25</v>
      </c>
    </row>
    <row r="61" spans="1:12" hidden="1" x14ac:dyDescent="0.25">
      <c r="A61" s="31"/>
      <c r="B61" s="31"/>
      <c r="C61" s="31"/>
      <c r="D61" s="31"/>
      <c r="E61" s="41" t="s">
        <v>77</v>
      </c>
      <c r="F61" s="25"/>
      <c r="G61" s="42" t="s">
        <v>87</v>
      </c>
      <c r="H61" s="43">
        <v>0</v>
      </c>
      <c r="I61" s="43">
        <v>0</v>
      </c>
      <c r="J61" s="37">
        <v>200000</v>
      </c>
      <c r="K61" s="43">
        <v>0</v>
      </c>
      <c r="L61" s="37">
        <f t="shared" si="6"/>
        <v>200000</v>
      </c>
    </row>
    <row r="62" spans="1:12" hidden="1" x14ac:dyDescent="0.25">
      <c r="A62" s="31"/>
      <c r="B62" s="31"/>
      <c r="C62" s="31"/>
      <c r="D62" s="31"/>
      <c r="E62" s="41" t="s">
        <v>88</v>
      </c>
      <c r="F62" s="25"/>
      <c r="G62" s="42" t="s">
        <v>38</v>
      </c>
      <c r="H62" s="43">
        <v>0</v>
      </c>
      <c r="I62" s="43">
        <v>0</v>
      </c>
      <c r="J62" s="37">
        <v>100000</v>
      </c>
      <c r="K62" s="43">
        <v>0</v>
      </c>
      <c r="L62" s="37">
        <f t="shared" si="6"/>
        <v>100000</v>
      </c>
    </row>
    <row r="63" spans="1:12" hidden="1" x14ac:dyDescent="0.25">
      <c r="A63" s="31"/>
      <c r="B63" s="31"/>
      <c r="C63" s="31"/>
      <c r="D63" s="31"/>
      <c r="E63" s="41" t="s">
        <v>58</v>
      </c>
      <c r="F63" s="25"/>
      <c r="G63" s="42" t="s">
        <v>26</v>
      </c>
      <c r="H63" s="43">
        <v>0</v>
      </c>
      <c r="I63" s="43">
        <v>0</v>
      </c>
      <c r="J63" s="37">
        <v>608300</v>
      </c>
      <c r="K63" s="43">
        <v>0</v>
      </c>
      <c r="L63" s="37">
        <f t="shared" si="6"/>
        <v>608300</v>
      </c>
    </row>
    <row r="64" spans="1:12" hidden="1" x14ac:dyDescent="0.25">
      <c r="A64" s="31"/>
      <c r="B64" s="31"/>
      <c r="C64" s="31"/>
      <c r="D64" s="31"/>
      <c r="E64" s="41" t="s">
        <v>89</v>
      </c>
      <c r="F64" s="25"/>
      <c r="G64" s="42" t="s">
        <v>90</v>
      </c>
      <c r="H64" s="43">
        <v>0</v>
      </c>
      <c r="I64" s="43">
        <v>0</v>
      </c>
      <c r="J64" s="37">
        <v>106320</v>
      </c>
      <c r="K64" s="43">
        <v>0</v>
      </c>
      <c r="L64" s="37">
        <f t="shared" si="6"/>
        <v>106320</v>
      </c>
    </row>
    <row r="65" spans="1:14" hidden="1" x14ac:dyDescent="0.25">
      <c r="A65" s="31"/>
      <c r="B65" s="31"/>
      <c r="C65" s="31"/>
      <c r="D65" s="31"/>
      <c r="E65" s="41" t="s">
        <v>91</v>
      </c>
      <c r="F65" s="25"/>
      <c r="G65" s="42" t="s">
        <v>92</v>
      </c>
      <c r="H65" s="43">
        <v>0</v>
      </c>
      <c r="I65" s="43">
        <v>0</v>
      </c>
      <c r="J65" s="37">
        <v>150000</v>
      </c>
      <c r="K65" s="43">
        <v>0</v>
      </c>
      <c r="L65" s="37">
        <f t="shared" si="6"/>
        <v>150000</v>
      </c>
    </row>
    <row r="66" spans="1:14" hidden="1" x14ac:dyDescent="0.25">
      <c r="A66" s="31"/>
      <c r="B66" s="31"/>
      <c r="C66" s="31"/>
      <c r="D66" s="31"/>
      <c r="E66" s="41" t="s">
        <v>77</v>
      </c>
      <c r="F66" s="25"/>
      <c r="G66" s="42" t="s">
        <v>26</v>
      </c>
      <c r="H66" s="43">
        <v>0</v>
      </c>
      <c r="I66" s="43">
        <v>0</v>
      </c>
      <c r="J66" s="37">
        <v>150000</v>
      </c>
      <c r="K66" s="43">
        <v>0</v>
      </c>
      <c r="L66" s="37">
        <f t="shared" si="6"/>
        <v>150000</v>
      </c>
    </row>
    <row r="67" spans="1:14" hidden="1" x14ac:dyDescent="0.25">
      <c r="A67" s="31"/>
      <c r="B67" s="31"/>
      <c r="C67" s="31"/>
      <c r="D67" s="31"/>
      <c r="E67" s="41" t="s">
        <v>73</v>
      </c>
      <c r="F67" s="25"/>
      <c r="G67" s="42" t="s">
        <v>93</v>
      </c>
      <c r="H67" s="43">
        <v>0</v>
      </c>
      <c r="I67" s="43">
        <v>0</v>
      </c>
      <c r="J67" s="37">
        <v>220000</v>
      </c>
      <c r="K67" s="43">
        <v>0</v>
      </c>
      <c r="L67" s="37">
        <f t="shared" si="6"/>
        <v>220000</v>
      </c>
    </row>
    <row r="68" spans="1:14" hidden="1" x14ac:dyDescent="0.25">
      <c r="A68" s="31"/>
      <c r="B68" s="31"/>
      <c r="C68" s="31"/>
      <c r="D68" s="31"/>
      <c r="E68" s="41" t="s">
        <v>94</v>
      </c>
      <c r="F68" s="25"/>
      <c r="G68" s="42" t="s">
        <v>32</v>
      </c>
      <c r="H68" s="43">
        <v>0</v>
      </c>
      <c r="I68" s="43">
        <v>0</v>
      </c>
      <c r="J68" s="37">
        <v>6320</v>
      </c>
      <c r="K68" s="43">
        <v>0</v>
      </c>
      <c r="L68" s="37">
        <f t="shared" si="6"/>
        <v>6320</v>
      </c>
    </row>
    <row r="69" spans="1:14" hidden="1" x14ac:dyDescent="0.25">
      <c r="A69" s="31"/>
      <c r="B69" s="31"/>
      <c r="C69" s="31"/>
      <c r="D69" s="31"/>
      <c r="E69" s="41" t="s">
        <v>95</v>
      </c>
      <c r="F69" s="25"/>
      <c r="G69" s="42" t="s">
        <v>38</v>
      </c>
      <c r="H69" s="43">
        <v>0</v>
      </c>
      <c r="I69" s="43">
        <v>0</v>
      </c>
      <c r="J69" s="37">
        <v>100000</v>
      </c>
      <c r="K69" s="43">
        <v>0</v>
      </c>
      <c r="L69" s="37">
        <f t="shared" si="6"/>
        <v>100000</v>
      </c>
    </row>
    <row r="70" spans="1:14" s="29" customFormat="1" ht="6" hidden="1" customHeight="1" x14ac:dyDescent="0.25">
      <c r="A70" s="30"/>
      <c r="B70" s="30"/>
      <c r="C70" s="31"/>
      <c r="D70" s="31"/>
      <c r="E70" s="41"/>
      <c r="F70" s="25"/>
      <c r="G70" s="42"/>
      <c r="H70" s="42"/>
      <c r="I70" s="42"/>
      <c r="J70" s="42"/>
      <c r="K70" s="42"/>
      <c r="L70" s="37"/>
      <c r="M70" s="38"/>
    </row>
    <row r="71" spans="1:14" s="29" customFormat="1" hidden="1" x14ac:dyDescent="0.25">
      <c r="A71" s="31"/>
      <c r="B71" s="24" t="s">
        <v>96</v>
      </c>
      <c r="C71" s="24"/>
      <c r="D71" s="24"/>
      <c r="E71" s="24"/>
      <c r="F71" s="25"/>
      <c r="G71" s="36"/>
      <c r="H71" s="32">
        <f t="shared" ref="H71:L72" si="7">SUM(H72)</f>
        <v>11029217.77</v>
      </c>
      <c r="I71" s="28">
        <f t="shared" si="7"/>
        <v>0</v>
      </c>
      <c r="J71" s="28">
        <f t="shared" si="7"/>
        <v>0</v>
      </c>
      <c r="K71" s="28">
        <f t="shared" si="7"/>
        <v>0</v>
      </c>
      <c r="L71" s="32">
        <f t="shared" si="7"/>
        <v>11029217.77</v>
      </c>
      <c r="M71" s="38"/>
      <c r="N71" s="18"/>
    </row>
    <row r="72" spans="1:14" hidden="1" x14ac:dyDescent="0.25">
      <c r="A72" s="31"/>
      <c r="B72" s="31"/>
      <c r="C72" s="24" t="s">
        <v>97</v>
      </c>
      <c r="D72" s="24"/>
      <c r="E72" s="24"/>
      <c r="F72" s="25"/>
      <c r="G72" s="36"/>
      <c r="H72" s="32">
        <f t="shared" si="7"/>
        <v>11029217.77</v>
      </c>
      <c r="I72" s="28">
        <f t="shared" si="7"/>
        <v>0</v>
      </c>
      <c r="J72" s="28">
        <f t="shared" si="7"/>
        <v>0</v>
      </c>
      <c r="K72" s="28">
        <f t="shared" si="7"/>
        <v>0</v>
      </c>
      <c r="L72" s="32">
        <f t="shared" si="7"/>
        <v>11029217.77</v>
      </c>
    </row>
    <row r="73" spans="1:14" hidden="1" x14ac:dyDescent="0.25">
      <c r="A73" s="31"/>
      <c r="B73" s="31"/>
      <c r="C73" s="31"/>
      <c r="D73" s="31" t="s">
        <v>16</v>
      </c>
      <c r="E73" s="30" t="s">
        <v>98</v>
      </c>
      <c r="F73" s="25"/>
      <c r="G73" s="36"/>
      <c r="H73" s="32">
        <f>SUM(H74:H78)</f>
        <v>11029217.77</v>
      </c>
      <c r="I73" s="28">
        <f t="shared" ref="I73:L73" si="8">SUM(I74:I78)</f>
        <v>0</v>
      </c>
      <c r="J73" s="28">
        <f t="shared" si="8"/>
        <v>0</v>
      </c>
      <c r="K73" s="28">
        <f t="shared" si="8"/>
        <v>0</v>
      </c>
      <c r="L73" s="32">
        <f t="shared" si="8"/>
        <v>11029217.77</v>
      </c>
    </row>
    <row r="74" spans="1:14" ht="25.5" hidden="1" x14ac:dyDescent="0.25">
      <c r="A74" s="31"/>
      <c r="B74" s="31"/>
      <c r="C74" s="31"/>
      <c r="D74" s="31"/>
      <c r="E74" s="41" t="s">
        <v>99</v>
      </c>
      <c r="F74" s="25"/>
      <c r="G74" s="36" t="s">
        <v>100</v>
      </c>
      <c r="H74" s="37">
        <v>65254.2</v>
      </c>
      <c r="I74" s="43">
        <v>0</v>
      </c>
      <c r="J74" s="44">
        <v>0</v>
      </c>
      <c r="K74" s="37"/>
      <c r="L74" s="37">
        <f>SUM(H74:K74)</f>
        <v>65254.2</v>
      </c>
    </row>
    <row r="75" spans="1:14" ht="25.5" hidden="1" x14ac:dyDescent="0.25">
      <c r="A75" s="31"/>
      <c r="B75" s="31"/>
      <c r="C75" s="31"/>
      <c r="D75" s="31"/>
      <c r="E75" s="41" t="s">
        <v>101</v>
      </c>
      <c r="F75" s="25"/>
      <c r="G75" s="36" t="s">
        <v>102</v>
      </c>
      <c r="H75" s="37">
        <v>89654.07</v>
      </c>
      <c r="I75" s="43">
        <v>0</v>
      </c>
      <c r="J75" s="44">
        <v>0</v>
      </c>
      <c r="K75" s="44">
        <v>0</v>
      </c>
      <c r="L75" s="37">
        <f>SUM(H75:K75)</f>
        <v>89654.07</v>
      </c>
    </row>
    <row r="76" spans="1:14" ht="25.5" hidden="1" x14ac:dyDescent="0.25">
      <c r="A76" s="31"/>
      <c r="B76" s="31"/>
      <c r="C76" s="31"/>
      <c r="D76" s="31"/>
      <c r="E76" s="41" t="s">
        <v>101</v>
      </c>
      <c r="F76" s="25"/>
      <c r="G76" s="36" t="s">
        <v>102</v>
      </c>
      <c r="H76" s="37">
        <v>5177123.53</v>
      </c>
      <c r="I76" s="43">
        <v>0</v>
      </c>
      <c r="J76" s="43">
        <v>0</v>
      </c>
      <c r="K76" s="37"/>
      <c r="L76" s="37">
        <f>SUM(H76:K76)</f>
        <v>5177123.53</v>
      </c>
    </row>
    <row r="77" spans="1:14" ht="25.5" hidden="1" x14ac:dyDescent="0.25">
      <c r="A77" s="31"/>
      <c r="B77" s="31"/>
      <c r="C77" s="31"/>
      <c r="D77" s="31"/>
      <c r="E77" s="41" t="s">
        <v>99</v>
      </c>
      <c r="F77" s="25"/>
      <c r="G77" s="36" t="s">
        <v>100</v>
      </c>
      <c r="H77" s="37">
        <v>5192757.7699999996</v>
      </c>
      <c r="I77" s="43">
        <v>0</v>
      </c>
      <c r="J77" s="43">
        <v>0</v>
      </c>
      <c r="K77" s="43">
        <v>0</v>
      </c>
      <c r="L77" s="37">
        <f>SUM(H77:K77)</f>
        <v>5192757.7699999996</v>
      </c>
    </row>
    <row r="78" spans="1:14" hidden="1" x14ac:dyDescent="0.25">
      <c r="A78" s="31"/>
      <c r="B78" s="31"/>
      <c r="C78" s="31"/>
      <c r="D78" s="31"/>
      <c r="E78" s="41" t="s">
        <v>103</v>
      </c>
      <c r="F78" s="25"/>
      <c r="G78" s="36" t="s">
        <v>102</v>
      </c>
      <c r="H78" s="37">
        <v>504428.2</v>
      </c>
      <c r="I78" s="43">
        <v>0</v>
      </c>
      <c r="J78" s="43">
        <v>0</v>
      </c>
      <c r="K78" s="43">
        <v>0</v>
      </c>
      <c r="L78" s="37">
        <f>SUM(H78:K78)</f>
        <v>504428.2</v>
      </c>
    </row>
    <row r="79" spans="1:14" hidden="1" x14ac:dyDescent="0.25">
      <c r="A79" s="31"/>
      <c r="B79" s="31"/>
      <c r="C79" s="31"/>
      <c r="D79" s="31"/>
      <c r="E79" s="41"/>
      <c r="F79" s="25"/>
      <c r="G79" s="36"/>
      <c r="H79" s="43"/>
      <c r="I79" s="43"/>
      <c r="J79" s="37"/>
      <c r="K79" s="43"/>
      <c r="L79" s="37"/>
    </row>
    <row r="80" spans="1:14" s="29" customFormat="1" hidden="1" x14ac:dyDescent="0.25">
      <c r="A80" s="24" t="s">
        <v>104</v>
      </c>
      <c r="B80" s="24"/>
      <c r="C80" s="24"/>
      <c r="D80" s="24"/>
      <c r="E80" s="24"/>
      <c r="F80" s="25"/>
      <c r="G80" s="26"/>
      <c r="H80" s="32">
        <f>SUM(H82,H164)</f>
        <v>94407945.429999992</v>
      </c>
      <c r="I80" s="32">
        <f>SUM(I82,I164)</f>
        <v>34155.4</v>
      </c>
      <c r="J80" s="28">
        <f>SUM(J82,J164)</f>
        <v>0</v>
      </c>
      <c r="K80" s="28">
        <f>SUM(K82,K164)</f>
        <v>0</v>
      </c>
      <c r="L80" s="32">
        <f>SUM(L82,L164)</f>
        <v>94442100.829999998</v>
      </c>
      <c r="M80" s="38"/>
    </row>
    <row r="81" spans="1:14" s="29" customFormat="1" ht="6" hidden="1" customHeight="1" x14ac:dyDescent="0.25">
      <c r="A81" s="30"/>
      <c r="B81" s="30"/>
      <c r="C81" s="31"/>
      <c r="D81" s="31"/>
      <c r="E81" s="30"/>
      <c r="F81" s="25"/>
      <c r="G81" s="26"/>
      <c r="H81" s="26"/>
      <c r="I81" s="26"/>
      <c r="J81" s="28"/>
      <c r="K81" s="28"/>
      <c r="L81" s="32"/>
      <c r="M81" s="38"/>
    </row>
    <row r="82" spans="1:14" s="29" customFormat="1" hidden="1" x14ac:dyDescent="0.25">
      <c r="A82" s="31"/>
      <c r="B82" s="24" t="s">
        <v>105</v>
      </c>
      <c r="C82" s="24"/>
      <c r="D82" s="24"/>
      <c r="E82" s="24"/>
      <c r="F82" s="25"/>
      <c r="G82" s="36"/>
      <c r="H82" s="32">
        <f t="shared" ref="H82:L82" si="9">SUM(H83)</f>
        <v>69411612.679999992</v>
      </c>
      <c r="I82" s="32">
        <f t="shared" si="9"/>
        <v>34155.4</v>
      </c>
      <c r="J82" s="28">
        <f t="shared" si="9"/>
        <v>0</v>
      </c>
      <c r="K82" s="28">
        <f t="shared" si="9"/>
        <v>0</v>
      </c>
      <c r="L82" s="32">
        <f t="shared" si="9"/>
        <v>69445768.079999998</v>
      </c>
      <c r="M82" s="38"/>
      <c r="N82" s="18"/>
    </row>
    <row r="83" spans="1:14" hidden="1" x14ac:dyDescent="0.25">
      <c r="A83" s="31"/>
      <c r="B83" s="31"/>
      <c r="C83" s="24" t="s">
        <v>15</v>
      </c>
      <c r="D83" s="24"/>
      <c r="E83" s="24"/>
      <c r="F83" s="25"/>
      <c r="G83" s="36"/>
      <c r="H83" s="32">
        <f>SUM(H84,H155,H160)</f>
        <v>69411612.679999992</v>
      </c>
      <c r="I83" s="32">
        <f t="shared" ref="I83:L83" si="10">SUM(I84,I155,I160)</f>
        <v>34155.4</v>
      </c>
      <c r="J83" s="28">
        <f t="shared" si="10"/>
        <v>0</v>
      </c>
      <c r="K83" s="28">
        <f t="shared" si="10"/>
        <v>0</v>
      </c>
      <c r="L83" s="32">
        <f t="shared" si="10"/>
        <v>69445768.079999998</v>
      </c>
    </row>
    <row r="84" spans="1:14" hidden="1" x14ac:dyDescent="0.25">
      <c r="A84" s="31"/>
      <c r="B84" s="31"/>
      <c r="C84" s="31"/>
      <c r="D84" s="31" t="s">
        <v>106</v>
      </c>
      <c r="E84" s="30" t="s">
        <v>107</v>
      </c>
      <c r="F84" s="25"/>
      <c r="G84" s="36"/>
      <c r="H84" s="32">
        <f>SUM(H85:H154)</f>
        <v>62466443.839999996</v>
      </c>
      <c r="I84" s="32">
        <f t="shared" ref="I84:L84" si="11">SUM(I85:I154)</f>
        <v>34155.4</v>
      </c>
      <c r="J84" s="28">
        <f t="shared" si="11"/>
        <v>0</v>
      </c>
      <c r="K84" s="28">
        <f t="shared" si="11"/>
        <v>0</v>
      </c>
      <c r="L84" s="32">
        <f t="shared" si="11"/>
        <v>62500599.239999995</v>
      </c>
    </row>
    <row r="85" spans="1:14" hidden="1" x14ac:dyDescent="0.25">
      <c r="A85" s="35"/>
      <c r="B85" s="35"/>
      <c r="C85" s="35"/>
      <c r="D85" s="35"/>
      <c r="E85" s="41" t="s">
        <v>108</v>
      </c>
      <c r="F85" s="25"/>
      <c r="G85" s="36" t="s">
        <v>50</v>
      </c>
      <c r="H85" s="37">
        <v>153811.54999999999</v>
      </c>
      <c r="I85" s="43">
        <v>0</v>
      </c>
      <c r="J85" s="43">
        <v>0</v>
      </c>
      <c r="K85" s="43">
        <v>0</v>
      </c>
      <c r="L85" s="37">
        <f t="shared" ref="L85:L148" si="12">SUM(H85:K85)</f>
        <v>153811.54999999999</v>
      </c>
    </row>
    <row r="86" spans="1:14" hidden="1" x14ac:dyDescent="0.25">
      <c r="A86" s="35"/>
      <c r="B86" s="35"/>
      <c r="C86" s="35"/>
      <c r="D86" s="35"/>
      <c r="E86" s="41" t="s">
        <v>109</v>
      </c>
      <c r="F86" s="25"/>
      <c r="G86" s="36" t="s">
        <v>110</v>
      </c>
      <c r="H86" s="37">
        <v>3057891.69</v>
      </c>
      <c r="I86" s="43">
        <v>0</v>
      </c>
      <c r="J86" s="43">
        <v>0</v>
      </c>
      <c r="K86" s="43">
        <v>0</v>
      </c>
      <c r="L86" s="37">
        <f t="shared" si="12"/>
        <v>3057891.69</v>
      </c>
    </row>
    <row r="87" spans="1:14" hidden="1" x14ac:dyDescent="0.25">
      <c r="A87" s="35"/>
      <c r="B87" s="35"/>
      <c r="C87" s="35"/>
      <c r="D87" s="35"/>
      <c r="E87" s="41" t="s">
        <v>111</v>
      </c>
      <c r="F87" s="25"/>
      <c r="G87" s="36" t="s">
        <v>59</v>
      </c>
      <c r="H87" s="37">
        <v>1985212.68</v>
      </c>
      <c r="I87" s="43">
        <v>0</v>
      </c>
      <c r="J87" s="43">
        <v>0</v>
      </c>
      <c r="K87" s="43">
        <v>0</v>
      </c>
      <c r="L87" s="37">
        <f t="shared" si="12"/>
        <v>1985212.68</v>
      </c>
    </row>
    <row r="88" spans="1:14" hidden="1" x14ac:dyDescent="0.25">
      <c r="A88" s="35"/>
      <c r="B88" s="35"/>
      <c r="C88" s="35"/>
      <c r="D88" s="35"/>
      <c r="E88" s="41" t="s">
        <v>112</v>
      </c>
      <c r="F88" s="25"/>
      <c r="G88" s="36" t="s">
        <v>113</v>
      </c>
      <c r="H88" s="37">
        <v>532053.89</v>
      </c>
      <c r="I88" s="43">
        <v>0</v>
      </c>
      <c r="J88" s="43">
        <v>0</v>
      </c>
      <c r="K88" s="43">
        <v>0</v>
      </c>
      <c r="L88" s="37">
        <f t="shared" si="12"/>
        <v>532053.89</v>
      </c>
    </row>
    <row r="89" spans="1:14" hidden="1" x14ac:dyDescent="0.25">
      <c r="A89" s="35"/>
      <c r="B89" s="35"/>
      <c r="C89" s="35"/>
      <c r="D89" s="35"/>
      <c r="E89" s="41" t="s">
        <v>114</v>
      </c>
      <c r="F89" s="25"/>
      <c r="G89" s="36" t="s">
        <v>100</v>
      </c>
      <c r="H89" s="37">
        <v>581981.04</v>
      </c>
      <c r="I89" s="43">
        <v>0</v>
      </c>
      <c r="J89" s="43">
        <v>0</v>
      </c>
      <c r="K89" s="43">
        <v>0</v>
      </c>
      <c r="L89" s="37">
        <f t="shared" si="12"/>
        <v>581981.04</v>
      </c>
    </row>
    <row r="90" spans="1:14" hidden="1" x14ac:dyDescent="0.25">
      <c r="A90" s="35"/>
      <c r="B90" s="35"/>
      <c r="C90" s="35"/>
      <c r="D90" s="35"/>
      <c r="E90" s="41" t="s">
        <v>115</v>
      </c>
      <c r="F90" s="25"/>
      <c r="G90" s="36" t="s">
        <v>116</v>
      </c>
      <c r="H90" s="37">
        <v>827510.04</v>
      </c>
      <c r="I90" s="43">
        <v>0</v>
      </c>
      <c r="J90" s="43">
        <v>0</v>
      </c>
      <c r="K90" s="43">
        <v>0</v>
      </c>
      <c r="L90" s="37">
        <f t="shared" si="12"/>
        <v>827510.04</v>
      </c>
    </row>
    <row r="91" spans="1:14" hidden="1" x14ac:dyDescent="0.25">
      <c r="A91" s="35"/>
      <c r="B91" s="35"/>
      <c r="C91" s="35"/>
      <c r="D91" s="35"/>
      <c r="E91" s="41" t="s">
        <v>117</v>
      </c>
      <c r="F91" s="25"/>
      <c r="G91" s="36" t="s">
        <v>50</v>
      </c>
      <c r="H91" s="37">
        <v>1562485.07</v>
      </c>
      <c r="I91" s="43">
        <v>0</v>
      </c>
      <c r="J91" s="43">
        <v>0</v>
      </c>
      <c r="K91" s="43">
        <v>0</v>
      </c>
      <c r="L91" s="37">
        <f t="shared" si="12"/>
        <v>1562485.07</v>
      </c>
    </row>
    <row r="92" spans="1:14" hidden="1" x14ac:dyDescent="0.25">
      <c r="A92" s="35"/>
      <c r="B92" s="35"/>
      <c r="C92" s="35"/>
      <c r="D92" s="35"/>
      <c r="E92" s="41" t="s">
        <v>118</v>
      </c>
      <c r="F92" s="25"/>
      <c r="G92" s="36" t="s">
        <v>100</v>
      </c>
      <c r="H92" s="37">
        <v>615878.05000000005</v>
      </c>
      <c r="I92" s="43">
        <v>0</v>
      </c>
      <c r="J92" s="43">
        <v>0</v>
      </c>
      <c r="K92" s="43">
        <v>0</v>
      </c>
      <c r="L92" s="37">
        <f t="shared" si="12"/>
        <v>615878.05000000005</v>
      </c>
    </row>
    <row r="93" spans="1:14" hidden="1" x14ac:dyDescent="0.25">
      <c r="A93" s="35"/>
      <c r="B93" s="35"/>
      <c r="C93" s="35"/>
      <c r="D93" s="35"/>
      <c r="E93" s="41" t="s">
        <v>119</v>
      </c>
      <c r="F93" s="25"/>
      <c r="G93" s="36" t="s">
        <v>50</v>
      </c>
      <c r="H93" s="37">
        <v>802804.67</v>
      </c>
      <c r="I93" s="43">
        <v>0</v>
      </c>
      <c r="J93" s="43">
        <v>0</v>
      </c>
      <c r="K93" s="43">
        <v>0</v>
      </c>
      <c r="L93" s="37">
        <f t="shared" si="12"/>
        <v>802804.67</v>
      </c>
    </row>
    <row r="94" spans="1:14" hidden="1" x14ac:dyDescent="0.25">
      <c r="A94" s="35"/>
      <c r="B94" s="35"/>
      <c r="C94" s="35"/>
      <c r="D94" s="35"/>
      <c r="E94" s="41" t="s">
        <v>120</v>
      </c>
      <c r="F94" s="25"/>
      <c r="G94" s="36" t="s">
        <v>121</v>
      </c>
      <c r="H94" s="37">
        <v>1582942.45</v>
      </c>
      <c r="I94" s="43">
        <v>0</v>
      </c>
      <c r="J94" s="43">
        <v>0</v>
      </c>
      <c r="K94" s="43">
        <v>0</v>
      </c>
      <c r="L94" s="37">
        <f t="shared" si="12"/>
        <v>1582942.45</v>
      </c>
    </row>
    <row r="95" spans="1:14" hidden="1" x14ac:dyDescent="0.25">
      <c r="A95" s="35"/>
      <c r="B95" s="35"/>
      <c r="C95" s="35"/>
      <c r="D95" s="35"/>
      <c r="E95" s="41" t="s">
        <v>112</v>
      </c>
      <c r="F95" s="25"/>
      <c r="G95" s="36" t="s">
        <v>113</v>
      </c>
      <c r="H95" s="37">
        <v>416383.32</v>
      </c>
      <c r="I95" s="43">
        <v>0</v>
      </c>
      <c r="J95" s="43">
        <v>0</v>
      </c>
      <c r="K95" s="43">
        <v>0</v>
      </c>
      <c r="L95" s="37">
        <f t="shared" si="12"/>
        <v>416383.32</v>
      </c>
    </row>
    <row r="96" spans="1:14" hidden="1" x14ac:dyDescent="0.25">
      <c r="A96" s="35"/>
      <c r="B96" s="35"/>
      <c r="C96" s="35"/>
      <c r="D96" s="35"/>
      <c r="E96" s="41" t="s">
        <v>122</v>
      </c>
      <c r="F96" s="25"/>
      <c r="G96" s="36" t="s">
        <v>69</v>
      </c>
      <c r="H96" s="37">
        <v>461982.26</v>
      </c>
      <c r="I96" s="43">
        <v>0</v>
      </c>
      <c r="J96" s="43">
        <v>0</v>
      </c>
      <c r="K96" s="43">
        <v>0</v>
      </c>
      <c r="L96" s="37">
        <f t="shared" si="12"/>
        <v>461982.26</v>
      </c>
    </row>
    <row r="97" spans="1:12" hidden="1" x14ac:dyDescent="0.25">
      <c r="A97" s="35"/>
      <c r="B97" s="35"/>
      <c r="C97" s="35"/>
      <c r="D97" s="35"/>
      <c r="E97" s="41" t="s">
        <v>123</v>
      </c>
      <c r="F97" s="25"/>
      <c r="G97" s="36" t="s">
        <v>124</v>
      </c>
      <c r="H97" s="37">
        <v>270630.65000000002</v>
      </c>
      <c r="I97" s="43">
        <v>0</v>
      </c>
      <c r="J97" s="43">
        <v>0</v>
      </c>
      <c r="K97" s="43">
        <v>0</v>
      </c>
      <c r="L97" s="37">
        <f t="shared" si="12"/>
        <v>270630.65000000002</v>
      </c>
    </row>
    <row r="98" spans="1:12" hidden="1" x14ac:dyDescent="0.25">
      <c r="A98" s="35"/>
      <c r="B98" s="35"/>
      <c r="C98" s="35"/>
      <c r="D98" s="35"/>
      <c r="E98" s="41" t="s">
        <v>125</v>
      </c>
      <c r="F98" s="25"/>
      <c r="G98" s="36" t="s">
        <v>126</v>
      </c>
      <c r="H98" s="37">
        <v>272771.90000000002</v>
      </c>
      <c r="I98" s="43">
        <v>0</v>
      </c>
      <c r="J98" s="43">
        <v>0</v>
      </c>
      <c r="K98" s="43">
        <v>0</v>
      </c>
      <c r="L98" s="37">
        <f t="shared" si="12"/>
        <v>272771.90000000002</v>
      </c>
    </row>
    <row r="99" spans="1:12" hidden="1" x14ac:dyDescent="0.25">
      <c r="A99" s="35"/>
      <c r="B99" s="35"/>
      <c r="C99" s="35"/>
      <c r="D99" s="35"/>
      <c r="E99" s="41" t="s">
        <v>127</v>
      </c>
      <c r="F99" s="25"/>
      <c r="G99" s="36" t="s">
        <v>128</v>
      </c>
      <c r="H99" s="37">
        <v>258667.92</v>
      </c>
      <c r="I99" s="43">
        <v>0</v>
      </c>
      <c r="J99" s="43">
        <v>0</v>
      </c>
      <c r="K99" s="43">
        <v>0</v>
      </c>
      <c r="L99" s="37">
        <f t="shared" si="12"/>
        <v>258667.92</v>
      </c>
    </row>
    <row r="100" spans="1:12" hidden="1" x14ac:dyDescent="0.25">
      <c r="A100" s="35"/>
      <c r="B100" s="35"/>
      <c r="C100" s="35"/>
      <c r="D100" s="35"/>
      <c r="E100" s="41" t="s">
        <v>129</v>
      </c>
      <c r="F100" s="25"/>
      <c r="G100" s="36" t="s">
        <v>130</v>
      </c>
      <c r="H100" s="37">
        <v>53770.36</v>
      </c>
      <c r="I100" s="43">
        <v>0</v>
      </c>
      <c r="J100" s="43">
        <v>0</v>
      </c>
      <c r="K100" s="43">
        <v>0</v>
      </c>
      <c r="L100" s="37">
        <f t="shared" si="12"/>
        <v>53770.36</v>
      </c>
    </row>
    <row r="101" spans="1:12" hidden="1" x14ac:dyDescent="0.25">
      <c r="A101" s="35"/>
      <c r="B101" s="35"/>
      <c r="C101" s="35"/>
      <c r="D101" s="35"/>
      <c r="E101" s="41" t="s">
        <v>108</v>
      </c>
      <c r="F101" s="25"/>
      <c r="G101" s="36" t="s">
        <v>50</v>
      </c>
      <c r="H101" s="37">
        <v>714183.62</v>
      </c>
      <c r="I101" s="43">
        <v>0</v>
      </c>
      <c r="J101" s="43">
        <v>0</v>
      </c>
      <c r="K101" s="43">
        <v>0</v>
      </c>
      <c r="L101" s="37">
        <f t="shared" si="12"/>
        <v>714183.62</v>
      </c>
    </row>
    <row r="102" spans="1:12" hidden="1" x14ac:dyDescent="0.25">
      <c r="A102" s="45"/>
      <c r="B102" s="45"/>
      <c r="C102" s="45"/>
      <c r="D102" s="45"/>
      <c r="E102" s="46" t="s">
        <v>131</v>
      </c>
      <c r="F102" s="47"/>
      <c r="G102" s="48" t="s">
        <v>132</v>
      </c>
      <c r="H102" s="49">
        <v>1104647.1599999999</v>
      </c>
      <c r="I102" s="50">
        <v>0</v>
      </c>
      <c r="J102" s="50">
        <v>0</v>
      </c>
      <c r="K102" s="50">
        <v>0</v>
      </c>
      <c r="L102" s="49">
        <f t="shared" si="12"/>
        <v>1104647.1599999999</v>
      </c>
    </row>
    <row r="103" spans="1:12" x14ac:dyDescent="0.25">
      <c r="A103" s="18"/>
      <c r="B103" s="18"/>
      <c r="C103" s="18"/>
      <c r="D103" s="18"/>
      <c r="E103" s="51" t="s">
        <v>133</v>
      </c>
      <c r="G103" s="52" t="s">
        <v>32</v>
      </c>
      <c r="H103" s="53">
        <v>1780151.42</v>
      </c>
      <c r="I103" s="54">
        <v>0</v>
      </c>
      <c r="J103" s="54">
        <v>0</v>
      </c>
      <c r="K103" s="54">
        <v>0</v>
      </c>
      <c r="L103" s="53">
        <f t="shared" si="12"/>
        <v>1780151.42</v>
      </c>
    </row>
    <row r="104" spans="1:12" x14ac:dyDescent="0.25">
      <c r="A104" s="18"/>
      <c r="B104" s="18"/>
      <c r="C104" s="18"/>
      <c r="D104" s="18"/>
      <c r="E104" s="51" t="s">
        <v>134</v>
      </c>
      <c r="G104" s="52" t="s">
        <v>113</v>
      </c>
      <c r="H104" s="53">
        <v>202031.85</v>
      </c>
      <c r="I104" s="54">
        <v>0</v>
      </c>
      <c r="J104" s="54">
        <v>0</v>
      </c>
      <c r="K104" s="54">
        <v>0</v>
      </c>
      <c r="L104" s="53">
        <f t="shared" si="12"/>
        <v>202031.85</v>
      </c>
    </row>
    <row r="105" spans="1:12" x14ac:dyDescent="0.25">
      <c r="A105" s="18"/>
      <c r="B105" s="18"/>
      <c r="C105" s="18"/>
      <c r="D105" s="18"/>
      <c r="E105" s="51" t="s">
        <v>135</v>
      </c>
      <c r="G105" s="52" t="s">
        <v>136</v>
      </c>
      <c r="H105" s="53">
        <v>366153.71</v>
      </c>
      <c r="I105" s="54">
        <v>0</v>
      </c>
      <c r="J105" s="54">
        <v>0</v>
      </c>
      <c r="K105" s="54">
        <v>0</v>
      </c>
      <c r="L105" s="53">
        <f t="shared" si="12"/>
        <v>366153.71</v>
      </c>
    </row>
    <row r="106" spans="1:12" x14ac:dyDescent="0.25">
      <c r="A106" s="18"/>
      <c r="B106" s="18"/>
      <c r="C106" s="18"/>
      <c r="D106" s="18"/>
      <c r="E106" s="51" t="s">
        <v>137</v>
      </c>
      <c r="G106" s="52" t="s">
        <v>48</v>
      </c>
      <c r="H106" s="53">
        <v>1755603.79</v>
      </c>
      <c r="I106" s="54">
        <v>0</v>
      </c>
      <c r="J106" s="54">
        <v>0</v>
      </c>
      <c r="K106" s="54">
        <v>0</v>
      </c>
      <c r="L106" s="53">
        <f t="shared" si="12"/>
        <v>1755603.79</v>
      </c>
    </row>
    <row r="107" spans="1:12" x14ac:dyDescent="0.25">
      <c r="A107" s="18"/>
      <c r="B107" s="18"/>
      <c r="C107" s="18"/>
      <c r="D107" s="18"/>
      <c r="E107" s="51" t="s">
        <v>138</v>
      </c>
      <c r="G107" s="52" t="s">
        <v>139</v>
      </c>
      <c r="H107" s="53">
        <v>766047.36</v>
      </c>
      <c r="I107" s="54">
        <v>0</v>
      </c>
      <c r="J107" s="54">
        <v>0</v>
      </c>
      <c r="K107" s="54">
        <v>0</v>
      </c>
      <c r="L107" s="53">
        <f t="shared" si="12"/>
        <v>766047.36</v>
      </c>
    </row>
    <row r="108" spans="1:12" x14ac:dyDescent="0.25">
      <c r="A108" s="18"/>
      <c r="B108" s="18"/>
      <c r="C108" s="18"/>
      <c r="D108" s="18"/>
      <c r="E108" s="51" t="s">
        <v>127</v>
      </c>
      <c r="G108" s="52" t="s">
        <v>128</v>
      </c>
      <c r="H108" s="53">
        <v>1179119.01</v>
      </c>
      <c r="I108" s="54">
        <v>0</v>
      </c>
      <c r="J108" s="54">
        <v>0</v>
      </c>
      <c r="K108" s="54">
        <v>0</v>
      </c>
      <c r="L108" s="53">
        <f t="shared" si="12"/>
        <v>1179119.01</v>
      </c>
    </row>
    <row r="109" spans="1:12" x14ac:dyDescent="0.25">
      <c r="A109" s="18"/>
      <c r="B109" s="18"/>
      <c r="C109" s="18"/>
      <c r="D109" s="18"/>
      <c r="E109" s="51" t="s">
        <v>140</v>
      </c>
      <c r="G109" s="52" t="s">
        <v>74</v>
      </c>
      <c r="H109" s="53">
        <v>985529.33</v>
      </c>
      <c r="I109" s="54">
        <v>0</v>
      </c>
      <c r="J109" s="54">
        <v>0</v>
      </c>
      <c r="K109" s="54">
        <v>0</v>
      </c>
      <c r="L109" s="53">
        <f t="shared" si="12"/>
        <v>985529.33</v>
      </c>
    </row>
    <row r="110" spans="1:12" x14ac:dyDescent="0.25">
      <c r="A110" s="18"/>
      <c r="B110" s="18"/>
      <c r="C110" s="18"/>
      <c r="D110" s="18"/>
      <c r="E110" s="51" t="s">
        <v>141</v>
      </c>
      <c r="G110" s="52" t="s">
        <v>48</v>
      </c>
      <c r="H110" s="53">
        <v>863349.39</v>
      </c>
      <c r="I110" s="54">
        <v>0</v>
      </c>
      <c r="J110" s="54">
        <v>0</v>
      </c>
      <c r="K110" s="54">
        <v>0</v>
      </c>
      <c r="L110" s="53">
        <f t="shared" si="12"/>
        <v>863349.39</v>
      </c>
    </row>
    <row r="111" spans="1:12" x14ac:dyDescent="0.25">
      <c r="A111" s="18"/>
      <c r="B111" s="18"/>
      <c r="C111" s="18"/>
      <c r="D111" s="18"/>
      <c r="E111" s="51" t="s">
        <v>142</v>
      </c>
      <c r="G111" s="52" t="s">
        <v>116</v>
      </c>
      <c r="H111" s="53">
        <v>11123.42</v>
      </c>
      <c r="I111" s="54">
        <v>0</v>
      </c>
      <c r="J111" s="54">
        <v>0</v>
      </c>
      <c r="K111" s="54">
        <v>0</v>
      </c>
      <c r="L111" s="53">
        <f t="shared" si="12"/>
        <v>11123.42</v>
      </c>
    </row>
    <row r="112" spans="1:12" x14ac:dyDescent="0.25">
      <c r="A112" s="18"/>
      <c r="B112" s="18"/>
      <c r="C112" s="18"/>
      <c r="D112" s="18"/>
      <c r="E112" s="51" t="s">
        <v>143</v>
      </c>
      <c r="G112" s="52" t="s">
        <v>90</v>
      </c>
      <c r="H112" s="53">
        <v>879093.19</v>
      </c>
      <c r="I112" s="54">
        <v>0</v>
      </c>
      <c r="J112" s="54">
        <v>0</v>
      </c>
      <c r="K112" s="54">
        <v>0</v>
      </c>
      <c r="L112" s="53">
        <f t="shared" si="12"/>
        <v>879093.19</v>
      </c>
    </row>
    <row r="113" spans="1:12" x14ac:dyDescent="0.25">
      <c r="A113" s="18"/>
      <c r="B113" s="18"/>
      <c r="C113" s="18"/>
      <c r="D113" s="18"/>
      <c r="E113" s="51" t="s">
        <v>144</v>
      </c>
      <c r="G113" s="52" t="s">
        <v>40</v>
      </c>
      <c r="H113" s="53">
        <v>985452.61</v>
      </c>
      <c r="I113" s="54">
        <v>0</v>
      </c>
      <c r="J113" s="54">
        <v>0</v>
      </c>
      <c r="K113" s="54">
        <v>0</v>
      </c>
      <c r="L113" s="53">
        <f t="shared" si="12"/>
        <v>985452.61</v>
      </c>
    </row>
    <row r="114" spans="1:12" x14ac:dyDescent="0.25">
      <c r="A114" s="18"/>
      <c r="B114" s="18"/>
      <c r="C114" s="18"/>
      <c r="D114" s="18"/>
      <c r="E114" s="51" t="s">
        <v>145</v>
      </c>
      <c r="G114" s="52" t="s">
        <v>124</v>
      </c>
      <c r="H114" s="53">
        <v>443940.59</v>
      </c>
      <c r="I114" s="54">
        <v>0</v>
      </c>
      <c r="J114" s="54">
        <v>0</v>
      </c>
      <c r="K114" s="54">
        <v>0</v>
      </c>
      <c r="L114" s="53">
        <f t="shared" si="12"/>
        <v>443940.59</v>
      </c>
    </row>
    <row r="115" spans="1:12" x14ac:dyDescent="0.25">
      <c r="A115" s="18"/>
      <c r="B115" s="18"/>
      <c r="C115" s="18"/>
      <c r="D115" s="18"/>
      <c r="E115" s="51" t="s">
        <v>146</v>
      </c>
      <c r="G115" s="52" t="s">
        <v>147</v>
      </c>
      <c r="H115" s="53">
        <v>10537.66</v>
      </c>
      <c r="I115" s="54">
        <v>0</v>
      </c>
      <c r="J115" s="54">
        <v>0</v>
      </c>
      <c r="K115" s="54">
        <v>0</v>
      </c>
      <c r="L115" s="53">
        <f t="shared" si="12"/>
        <v>10537.66</v>
      </c>
    </row>
    <row r="116" spans="1:12" x14ac:dyDescent="0.25">
      <c r="A116" s="18"/>
      <c r="B116" s="18"/>
      <c r="C116" s="18"/>
      <c r="D116" s="18"/>
      <c r="E116" s="51" t="s">
        <v>129</v>
      </c>
      <c r="G116" s="52" t="s">
        <v>130</v>
      </c>
      <c r="H116" s="53">
        <v>872487.35</v>
      </c>
      <c r="I116" s="54">
        <v>0</v>
      </c>
      <c r="J116" s="54">
        <v>0</v>
      </c>
      <c r="K116" s="54">
        <v>0</v>
      </c>
      <c r="L116" s="53">
        <f t="shared" si="12"/>
        <v>872487.35</v>
      </c>
    </row>
    <row r="117" spans="1:12" x14ac:dyDescent="0.25">
      <c r="A117" s="18"/>
      <c r="B117" s="18"/>
      <c r="C117" s="18"/>
      <c r="D117" s="18"/>
      <c r="E117" s="51" t="s">
        <v>148</v>
      </c>
      <c r="G117" s="52" t="s">
        <v>116</v>
      </c>
      <c r="H117" s="53">
        <v>184221.31</v>
      </c>
      <c r="I117" s="54">
        <v>0</v>
      </c>
      <c r="J117" s="54">
        <v>0</v>
      </c>
      <c r="K117" s="54">
        <v>0</v>
      </c>
      <c r="L117" s="53">
        <f t="shared" si="12"/>
        <v>184221.31</v>
      </c>
    </row>
    <row r="118" spans="1:12" x14ac:dyDescent="0.25">
      <c r="A118" s="18"/>
      <c r="B118" s="18"/>
      <c r="C118" s="18"/>
      <c r="D118" s="18"/>
      <c r="E118" s="51" t="s">
        <v>149</v>
      </c>
      <c r="G118" s="52" t="s">
        <v>124</v>
      </c>
      <c r="H118" s="53">
        <v>1422919.28</v>
      </c>
      <c r="I118" s="54">
        <v>0</v>
      </c>
      <c r="J118" s="54">
        <v>0</v>
      </c>
      <c r="K118" s="54">
        <v>0</v>
      </c>
      <c r="L118" s="53">
        <f t="shared" si="12"/>
        <v>1422919.28</v>
      </c>
    </row>
    <row r="119" spans="1:12" x14ac:dyDescent="0.25">
      <c r="A119" s="18"/>
      <c r="B119" s="18"/>
      <c r="C119" s="18"/>
      <c r="D119" s="18"/>
      <c r="E119" s="51" t="s">
        <v>150</v>
      </c>
      <c r="G119" s="52" t="s">
        <v>78</v>
      </c>
      <c r="H119" s="53">
        <v>1787467.79</v>
      </c>
      <c r="I119" s="54">
        <v>0</v>
      </c>
      <c r="J119" s="54">
        <v>0</v>
      </c>
      <c r="K119" s="54">
        <v>0</v>
      </c>
      <c r="L119" s="53">
        <f t="shared" si="12"/>
        <v>1787467.79</v>
      </c>
    </row>
    <row r="120" spans="1:12" x14ac:dyDescent="0.25">
      <c r="A120" s="18"/>
      <c r="B120" s="18"/>
      <c r="C120" s="18"/>
      <c r="D120" s="18"/>
      <c r="E120" s="51" t="s">
        <v>123</v>
      </c>
      <c r="G120" s="52" t="s">
        <v>124</v>
      </c>
      <c r="H120" s="53">
        <v>579403.76</v>
      </c>
      <c r="I120" s="54">
        <v>0</v>
      </c>
      <c r="J120" s="54">
        <v>0</v>
      </c>
      <c r="K120" s="54">
        <v>0</v>
      </c>
      <c r="L120" s="53">
        <f t="shared" si="12"/>
        <v>579403.76</v>
      </c>
    </row>
    <row r="121" spans="1:12" x14ac:dyDescent="0.25">
      <c r="A121" s="18"/>
      <c r="B121" s="18"/>
      <c r="C121" s="18"/>
      <c r="D121" s="18"/>
      <c r="E121" s="51" t="s">
        <v>151</v>
      </c>
      <c r="G121" s="52" t="s">
        <v>48</v>
      </c>
      <c r="H121" s="53">
        <v>1037130.68</v>
      </c>
      <c r="I121" s="54">
        <v>0</v>
      </c>
      <c r="J121" s="54">
        <v>0</v>
      </c>
      <c r="K121" s="54">
        <v>0</v>
      </c>
      <c r="L121" s="53">
        <f t="shared" si="12"/>
        <v>1037130.68</v>
      </c>
    </row>
    <row r="122" spans="1:12" x14ac:dyDescent="0.25">
      <c r="A122" s="18"/>
      <c r="B122" s="18"/>
      <c r="C122" s="18"/>
      <c r="D122" s="18"/>
      <c r="E122" s="51" t="s">
        <v>152</v>
      </c>
      <c r="G122" s="52" t="s">
        <v>42</v>
      </c>
      <c r="H122" s="53">
        <v>915216.15</v>
      </c>
      <c r="I122" s="54">
        <v>0</v>
      </c>
      <c r="J122" s="54">
        <v>0</v>
      </c>
      <c r="K122" s="54">
        <v>0</v>
      </c>
      <c r="L122" s="53">
        <f t="shared" si="12"/>
        <v>915216.15</v>
      </c>
    </row>
    <row r="123" spans="1:12" x14ac:dyDescent="0.25">
      <c r="A123" s="18"/>
      <c r="B123" s="18"/>
      <c r="C123" s="18"/>
      <c r="D123" s="18"/>
      <c r="E123" s="51" t="s">
        <v>153</v>
      </c>
      <c r="G123" s="52" t="s">
        <v>121</v>
      </c>
      <c r="H123" s="53">
        <v>244963.75</v>
      </c>
      <c r="I123" s="54">
        <v>0</v>
      </c>
      <c r="J123" s="54">
        <v>0</v>
      </c>
      <c r="K123" s="54">
        <v>0</v>
      </c>
      <c r="L123" s="53">
        <f t="shared" si="12"/>
        <v>244963.75</v>
      </c>
    </row>
    <row r="124" spans="1:12" x14ac:dyDescent="0.25">
      <c r="A124" s="18"/>
      <c r="B124" s="18"/>
      <c r="C124" s="18"/>
      <c r="D124" s="18"/>
      <c r="E124" s="51" t="s">
        <v>154</v>
      </c>
      <c r="G124" s="52" t="s">
        <v>155</v>
      </c>
      <c r="H124" s="53">
        <v>498296.05</v>
      </c>
      <c r="I124" s="54">
        <v>0</v>
      </c>
      <c r="J124" s="54">
        <v>0</v>
      </c>
      <c r="K124" s="54">
        <v>0</v>
      </c>
      <c r="L124" s="53">
        <f t="shared" si="12"/>
        <v>498296.05</v>
      </c>
    </row>
    <row r="125" spans="1:12" x14ac:dyDescent="0.25">
      <c r="A125" s="18"/>
      <c r="B125" s="18"/>
      <c r="C125" s="18"/>
      <c r="D125" s="18"/>
      <c r="E125" s="51" t="s">
        <v>156</v>
      </c>
      <c r="G125" s="52" t="s">
        <v>157</v>
      </c>
      <c r="H125" s="53">
        <v>2608203.98</v>
      </c>
      <c r="I125" s="54">
        <v>0</v>
      </c>
      <c r="J125" s="54">
        <v>0</v>
      </c>
      <c r="K125" s="54">
        <v>0</v>
      </c>
      <c r="L125" s="53">
        <f t="shared" si="12"/>
        <v>2608203.98</v>
      </c>
    </row>
    <row r="126" spans="1:12" x14ac:dyDescent="0.25">
      <c r="A126" s="18"/>
      <c r="B126" s="18"/>
      <c r="C126" s="18"/>
      <c r="D126" s="18"/>
      <c r="E126" s="51" t="s">
        <v>158</v>
      </c>
      <c r="G126" s="52" t="s">
        <v>72</v>
      </c>
      <c r="H126" s="53">
        <v>1650142.69</v>
      </c>
      <c r="I126" s="54">
        <v>0</v>
      </c>
      <c r="J126" s="54">
        <v>0</v>
      </c>
      <c r="K126" s="54">
        <v>0</v>
      </c>
      <c r="L126" s="53">
        <f t="shared" si="12"/>
        <v>1650142.69</v>
      </c>
    </row>
    <row r="127" spans="1:12" x14ac:dyDescent="0.25">
      <c r="A127" s="18"/>
      <c r="B127" s="18"/>
      <c r="C127" s="18"/>
      <c r="D127" s="18"/>
      <c r="E127" s="51" t="s">
        <v>159</v>
      </c>
      <c r="G127" s="52" t="s">
        <v>160</v>
      </c>
      <c r="H127" s="53">
        <v>925089.36</v>
      </c>
      <c r="I127" s="54">
        <v>0</v>
      </c>
      <c r="J127" s="54">
        <v>0</v>
      </c>
      <c r="K127" s="54">
        <v>0</v>
      </c>
      <c r="L127" s="53">
        <f t="shared" si="12"/>
        <v>925089.36</v>
      </c>
    </row>
    <row r="128" spans="1:12" x14ac:dyDescent="0.25">
      <c r="A128" s="18"/>
      <c r="B128" s="18"/>
      <c r="C128" s="18"/>
      <c r="D128" s="18"/>
      <c r="E128" s="51" t="s">
        <v>161</v>
      </c>
      <c r="G128" s="52" t="s">
        <v>48</v>
      </c>
      <c r="H128" s="53">
        <v>1344353.21</v>
      </c>
      <c r="I128" s="54">
        <v>0</v>
      </c>
      <c r="J128" s="54">
        <v>0</v>
      </c>
      <c r="K128" s="54">
        <v>0</v>
      </c>
      <c r="L128" s="53">
        <f t="shared" si="12"/>
        <v>1344353.21</v>
      </c>
    </row>
    <row r="129" spans="1:12" x14ac:dyDescent="0.25">
      <c r="A129" s="18"/>
      <c r="B129" s="18"/>
      <c r="C129" s="18"/>
      <c r="D129" s="18"/>
      <c r="E129" s="51" t="s">
        <v>162</v>
      </c>
      <c r="G129" s="52" t="s">
        <v>124</v>
      </c>
      <c r="H129" s="53">
        <v>586328.35</v>
      </c>
      <c r="I129" s="54">
        <v>0</v>
      </c>
      <c r="J129" s="54">
        <v>0</v>
      </c>
      <c r="K129" s="54">
        <v>0</v>
      </c>
      <c r="L129" s="53">
        <f t="shared" si="12"/>
        <v>586328.35</v>
      </c>
    </row>
    <row r="130" spans="1:12" x14ac:dyDescent="0.25">
      <c r="A130" s="18"/>
      <c r="B130" s="18"/>
      <c r="C130" s="18"/>
      <c r="D130" s="18"/>
      <c r="E130" s="51" t="s">
        <v>141</v>
      </c>
      <c r="G130" s="52" t="s">
        <v>48</v>
      </c>
      <c r="H130" s="53">
        <v>530033</v>
      </c>
      <c r="I130" s="54">
        <v>0</v>
      </c>
      <c r="J130" s="54">
        <v>0</v>
      </c>
      <c r="K130" s="54">
        <v>0</v>
      </c>
      <c r="L130" s="53">
        <f t="shared" si="12"/>
        <v>530033</v>
      </c>
    </row>
    <row r="131" spans="1:12" x14ac:dyDescent="0.25">
      <c r="A131" s="18"/>
      <c r="B131" s="18"/>
      <c r="C131" s="18"/>
      <c r="D131" s="18"/>
      <c r="E131" s="51" t="s">
        <v>153</v>
      </c>
      <c r="G131" s="52" t="s">
        <v>121</v>
      </c>
      <c r="H131" s="53">
        <v>373365.11</v>
      </c>
      <c r="I131" s="54">
        <v>0</v>
      </c>
      <c r="J131" s="54">
        <v>0</v>
      </c>
      <c r="K131" s="54">
        <v>0</v>
      </c>
      <c r="L131" s="53">
        <f t="shared" si="12"/>
        <v>373365.11</v>
      </c>
    </row>
    <row r="132" spans="1:12" x14ac:dyDescent="0.25">
      <c r="A132" s="18"/>
      <c r="B132" s="18"/>
      <c r="C132" s="18"/>
      <c r="D132" s="18"/>
      <c r="E132" s="51" t="s">
        <v>163</v>
      </c>
      <c r="G132" s="52" t="s">
        <v>32</v>
      </c>
      <c r="H132" s="53">
        <v>1711425.93</v>
      </c>
      <c r="I132" s="54">
        <v>0</v>
      </c>
      <c r="J132" s="54">
        <v>0</v>
      </c>
      <c r="K132" s="54">
        <v>0</v>
      </c>
      <c r="L132" s="53">
        <f t="shared" si="12"/>
        <v>1711425.93</v>
      </c>
    </row>
    <row r="133" spans="1:12" x14ac:dyDescent="0.25">
      <c r="A133" s="18"/>
      <c r="B133" s="18"/>
      <c r="C133" s="18"/>
      <c r="D133" s="18"/>
      <c r="E133" s="51" t="s">
        <v>164</v>
      </c>
      <c r="G133" s="52" t="s">
        <v>165</v>
      </c>
      <c r="H133" s="53">
        <v>650410.75</v>
      </c>
      <c r="I133" s="54">
        <v>0</v>
      </c>
      <c r="J133" s="54">
        <v>0</v>
      </c>
      <c r="K133" s="54">
        <v>0</v>
      </c>
      <c r="L133" s="53">
        <f t="shared" si="12"/>
        <v>650410.75</v>
      </c>
    </row>
    <row r="134" spans="1:12" x14ac:dyDescent="0.25">
      <c r="A134" s="18"/>
      <c r="B134" s="18"/>
      <c r="C134" s="18"/>
      <c r="D134" s="18"/>
      <c r="E134" s="51" t="s">
        <v>166</v>
      </c>
      <c r="G134" s="52" t="s">
        <v>167</v>
      </c>
      <c r="H134" s="53">
        <v>646026.57999999996</v>
      </c>
      <c r="I134" s="54">
        <v>0</v>
      </c>
      <c r="J134" s="54">
        <v>0</v>
      </c>
      <c r="K134" s="54">
        <v>0</v>
      </c>
      <c r="L134" s="53">
        <f t="shared" si="12"/>
        <v>646026.57999999996</v>
      </c>
    </row>
    <row r="135" spans="1:12" x14ac:dyDescent="0.25">
      <c r="A135" s="18"/>
      <c r="B135" s="18"/>
      <c r="C135" s="18"/>
      <c r="D135" s="18"/>
      <c r="E135" s="51" t="s">
        <v>168</v>
      </c>
      <c r="G135" s="52" t="s">
        <v>69</v>
      </c>
      <c r="H135" s="53">
        <v>432217.81</v>
      </c>
      <c r="I135" s="54">
        <v>0</v>
      </c>
      <c r="J135" s="54">
        <v>0</v>
      </c>
      <c r="K135" s="54">
        <v>0</v>
      </c>
      <c r="L135" s="53">
        <f t="shared" si="12"/>
        <v>432217.81</v>
      </c>
    </row>
    <row r="136" spans="1:12" x14ac:dyDescent="0.25">
      <c r="A136" s="18"/>
      <c r="B136" s="18"/>
      <c r="C136" s="18"/>
      <c r="D136" s="18"/>
      <c r="E136" s="51" t="s">
        <v>169</v>
      </c>
      <c r="G136" s="52" t="s">
        <v>24</v>
      </c>
      <c r="H136" s="53">
        <v>947992.85</v>
      </c>
      <c r="I136" s="54">
        <v>0</v>
      </c>
      <c r="J136" s="54">
        <v>0</v>
      </c>
      <c r="K136" s="54">
        <v>0</v>
      </c>
      <c r="L136" s="53">
        <f t="shared" si="12"/>
        <v>947992.85</v>
      </c>
    </row>
    <row r="137" spans="1:12" x14ac:dyDescent="0.25">
      <c r="A137" s="18"/>
      <c r="B137" s="18"/>
      <c r="C137" s="18"/>
      <c r="D137" s="18"/>
      <c r="E137" s="51" t="s">
        <v>170</v>
      </c>
      <c r="G137" s="52" t="s">
        <v>81</v>
      </c>
      <c r="H137" s="53">
        <v>767672.55</v>
      </c>
      <c r="I137" s="54">
        <v>0</v>
      </c>
      <c r="J137" s="54">
        <v>0</v>
      </c>
      <c r="K137" s="54">
        <v>0</v>
      </c>
      <c r="L137" s="53">
        <f t="shared" si="12"/>
        <v>767672.55</v>
      </c>
    </row>
    <row r="138" spans="1:12" x14ac:dyDescent="0.25">
      <c r="A138" s="18"/>
      <c r="B138" s="18"/>
      <c r="C138" s="18"/>
      <c r="D138" s="18"/>
      <c r="E138" s="51" t="s">
        <v>171</v>
      </c>
      <c r="G138" s="52" t="s">
        <v>28</v>
      </c>
      <c r="H138" s="53">
        <v>782171.31</v>
      </c>
      <c r="I138" s="54">
        <v>0</v>
      </c>
      <c r="J138" s="54">
        <v>0</v>
      </c>
      <c r="K138" s="54">
        <v>0</v>
      </c>
      <c r="L138" s="53">
        <f t="shared" si="12"/>
        <v>782171.31</v>
      </c>
    </row>
    <row r="139" spans="1:12" x14ac:dyDescent="0.25">
      <c r="A139" s="18"/>
      <c r="B139" s="18"/>
      <c r="C139" s="18"/>
      <c r="D139" s="18"/>
      <c r="E139" s="51" t="s">
        <v>172</v>
      </c>
      <c r="G139" s="52" t="s">
        <v>100</v>
      </c>
      <c r="H139" s="53">
        <v>1596490.78</v>
      </c>
      <c r="I139" s="54">
        <v>0</v>
      </c>
      <c r="J139" s="54">
        <v>0</v>
      </c>
      <c r="K139" s="54">
        <v>0</v>
      </c>
      <c r="L139" s="53">
        <f t="shared" si="12"/>
        <v>1596490.78</v>
      </c>
    </row>
    <row r="140" spans="1:12" x14ac:dyDescent="0.25">
      <c r="A140" s="18"/>
      <c r="B140" s="18"/>
      <c r="C140" s="18"/>
      <c r="D140" s="18"/>
      <c r="E140" s="51" t="s">
        <v>142</v>
      </c>
      <c r="G140" s="52" t="s">
        <v>116</v>
      </c>
      <c r="H140" s="53">
        <v>341468.68</v>
      </c>
      <c r="I140" s="53">
        <v>34155.4</v>
      </c>
      <c r="J140" s="54">
        <v>0</v>
      </c>
      <c r="K140" s="54">
        <v>0</v>
      </c>
      <c r="L140" s="53">
        <f t="shared" si="12"/>
        <v>375624.08</v>
      </c>
    </row>
    <row r="141" spans="1:12" x14ac:dyDescent="0.25">
      <c r="A141" s="18"/>
      <c r="B141" s="18"/>
      <c r="C141" s="18"/>
      <c r="D141" s="18"/>
      <c r="E141" s="51" t="s">
        <v>138</v>
      </c>
      <c r="G141" s="52" t="s">
        <v>139</v>
      </c>
      <c r="H141" s="53">
        <v>304168.05</v>
      </c>
      <c r="I141" s="54">
        <v>0</v>
      </c>
      <c r="J141" s="54">
        <v>0</v>
      </c>
      <c r="K141" s="54">
        <v>0</v>
      </c>
      <c r="L141" s="53">
        <f t="shared" si="12"/>
        <v>304168.05</v>
      </c>
    </row>
    <row r="142" spans="1:12" x14ac:dyDescent="0.25">
      <c r="A142" s="18"/>
      <c r="B142" s="18"/>
      <c r="C142" s="18"/>
      <c r="D142" s="18"/>
      <c r="E142" s="51" t="s">
        <v>173</v>
      </c>
      <c r="G142" s="52" t="s">
        <v>174</v>
      </c>
      <c r="H142" s="53">
        <v>1529443.57</v>
      </c>
      <c r="I142" s="54">
        <v>0</v>
      </c>
      <c r="J142" s="54">
        <v>0</v>
      </c>
      <c r="K142" s="54">
        <v>0</v>
      </c>
      <c r="L142" s="53">
        <f t="shared" si="12"/>
        <v>1529443.57</v>
      </c>
    </row>
    <row r="143" spans="1:12" x14ac:dyDescent="0.25">
      <c r="A143" s="18"/>
      <c r="B143" s="18"/>
      <c r="C143" s="18"/>
      <c r="D143" s="18"/>
      <c r="E143" s="51" t="s">
        <v>175</v>
      </c>
      <c r="G143" s="52" t="s">
        <v>176</v>
      </c>
      <c r="H143" s="53">
        <v>1153573.31</v>
      </c>
      <c r="I143" s="54">
        <v>0</v>
      </c>
      <c r="J143" s="54">
        <v>0</v>
      </c>
      <c r="K143" s="54">
        <v>0</v>
      </c>
      <c r="L143" s="53">
        <f t="shared" si="12"/>
        <v>1153573.31</v>
      </c>
    </row>
    <row r="144" spans="1:12" x14ac:dyDescent="0.25">
      <c r="A144" s="18"/>
      <c r="B144" s="18"/>
      <c r="C144" s="18"/>
      <c r="D144" s="18"/>
      <c r="E144" s="51" t="s">
        <v>169</v>
      </c>
      <c r="G144" s="52" t="s">
        <v>24</v>
      </c>
      <c r="H144" s="53">
        <v>678763.77</v>
      </c>
      <c r="I144" s="54">
        <v>0</v>
      </c>
      <c r="J144" s="54">
        <v>0</v>
      </c>
      <c r="K144" s="54">
        <v>0</v>
      </c>
      <c r="L144" s="53">
        <f t="shared" si="12"/>
        <v>678763.77</v>
      </c>
    </row>
    <row r="145" spans="1:12" x14ac:dyDescent="0.25">
      <c r="A145" s="18"/>
      <c r="B145" s="18"/>
      <c r="C145" s="18"/>
      <c r="D145" s="18"/>
      <c r="E145" s="51" t="s">
        <v>177</v>
      </c>
      <c r="G145" s="52" t="s">
        <v>178</v>
      </c>
      <c r="H145" s="53">
        <v>965717.05</v>
      </c>
      <c r="I145" s="54">
        <v>0</v>
      </c>
      <c r="J145" s="54">
        <v>0</v>
      </c>
      <c r="K145" s="54">
        <v>0</v>
      </c>
      <c r="L145" s="53">
        <f t="shared" si="12"/>
        <v>965717.05</v>
      </c>
    </row>
    <row r="146" spans="1:12" x14ac:dyDescent="0.25">
      <c r="A146" s="18"/>
      <c r="B146" s="18"/>
      <c r="C146" s="18"/>
      <c r="D146" s="18"/>
      <c r="E146" s="51" t="s">
        <v>114</v>
      </c>
      <c r="G146" s="52" t="s">
        <v>100</v>
      </c>
      <c r="H146" s="53">
        <v>1028754.8</v>
      </c>
      <c r="I146" s="54">
        <v>0</v>
      </c>
      <c r="J146" s="54">
        <v>0</v>
      </c>
      <c r="K146" s="54">
        <v>0</v>
      </c>
      <c r="L146" s="53">
        <f t="shared" si="12"/>
        <v>1028754.8</v>
      </c>
    </row>
    <row r="147" spans="1:12" x14ac:dyDescent="0.25">
      <c r="A147" s="18"/>
      <c r="B147" s="18"/>
      <c r="C147" s="18"/>
      <c r="D147" s="18"/>
      <c r="E147" s="51" t="s">
        <v>146</v>
      </c>
      <c r="G147" s="52" t="s">
        <v>147</v>
      </c>
      <c r="H147" s="53">
        <v>1672892.57</v>
      </c>
      <c r="I147" s="54">
        <v>0</v>
      </c>
      <c r="J147" s="54">
        <v>0</v>
      </c>
      <c r="K147" s="54">
        <v>0</v>
      </c>
      <c r="L147" s="53">
        <f t="shared" si="12"/>
        <v>1672892.57</v>
      </c>
    </row>
    <row r="148" spans="1:12" x14ac:dyDescent="0.25">
      <c r="A148" s="18"/>
      <c r="B148" s="18"/>
      <c r="C148" s="18"/>
      <c r="D148" s="18"/>
      <c r="E148" s="51" t="s">
        <v>175</v>
      </c>
      <c r="G148" s="52" t="s">
        <v>176</v>
      </c>
      <c r="H148" s="53">
        <v>173148.99</v>
      </c>
      <c r="I148" s="54">
        <v>0</v>
      </c>
      <c r="J148" s="54">
        <v>0</v>
      </c>
      <c r="K148" s="54">
        <v>0</v>
      </c>
      <c r="L148" s="53">
        <f t="shared" si="12"/>
        <v>173148.99</v>
      </c>
    </row>
    <row r="149" spans="1:12" x14ac:dyDescent="0.25">
      <c r="A149" s="18"/>
      <c r="B149" s="18"/>
      <c r="C149" s="18"/>
      <c r="D149" s="18"/>
      <c r="E149" s="51" t="s">
        <v>148</v>
      </c>
      <c r="G149" s="52" t="s">
        <v>116</v>
      </c>
      <c r="H149" s="53">
        <v>525563.48</v>
      </c>
      <c r="I149" s="54">
        <v>0</v>
      </c>
      <c r="J149" s="54">
        <v>0</v>
      </c>
      <c r="K149" s="54">
        <v>0</v>
      </c>
      <c r="L149" s="53">
        <f t="shared" ref="L149:L154" si="13">SUM(H149:K149)</f>
        <v>525563.48</v>
      </c>
    </row>
    <row r="150" spans="1:12" x14ac:dyDescent="0.25">
      <c r="A150" s="18"/>
      <c r="B150" s="18"/>
      <c r="C150" s="18"/>
      <c r="D150" s="18"/>
      <c r="E150" s="51" t="s">
        <v>179</v>
      </c>
      <c r="G150" s="52" t="s">
        <v>178</v>
      </c>
      <c r="H150" s="53">
        <v>2290633.7200000002</v>
      </c>
      <c r="I150" s="54">
        <v>0</v>
      </c>
      <c r="J150" s="54">
        <v>0</v>
      </c>
      <c r="K150" s="54">
        <v>0</v>
      </c>
      <c r="L150" s="53">
        <f t="shared" si="13"/>
        <v>2290633.7200000002</v>
      </c>
    </row>
    <row r="151" spans="1:12" x14ac:dyDescent="0.25">
      <c r="A151" s="18"/>
      <c r="B151" s="18"/>
      <c r="C151" s="18"/>
      <c r="D151" s="18"/>
      <c r="E151" s="51" t="s">
        <v>134</v>
      </c>
      <c r="G151" s="52" t="s">
        <v>113</v>
      </c>
      <c r="H151" s="53">
        <v>245464.41</v>
      </c>
      <c r="I151" s="54">
        <v>0</v>
      </c>
      <c r="J151" s="54">
        <v>0</v>
      </c>
      <c r="K151" s="54">
        <v>0</v>
      </c>
      <c r="L151" s="53">
        <f t="shared" si="13"/>
        <v>245464.41</v>
      </c>
    </row>
    <row r="152" spans="1:12" x14ac:dyDescent="0.25">
      <c r="A152" s="18"/>
      <c r="B152" s="18"/>
      <c r="C152" s="18"/>
      <c r="D152" s="18"/>
      <c r="E152" s="51" t="s">
        <v>180</v>
      </c>
      <c r="G152" s="52" t="s">
        <v>32</v>
      </c>
      <c r="H152" s="53">
        <v>1725485.35</v>
      </c>
      <c r="I152" s="54">
        <v>0</v>
      </c>
      <c r="J152" s="54">
        <v>0</v>
      </c>
      <c r="K152" s="54">
        <v>0</v>
      </c>
      <c r="L152" s="53">
        <f t="shared" si="13"/>
        <v>1725485.35</v>
      </c>
    </row>
    <row r="153" spans="1:12" x14ac:dyDescent="0.25">
      <c r="A153" s="18"/>
      <c r="B153" s="18"/>
      <c r="C153" s="18"/>
      <c r="D153" s="18"/>
      <c r="E153" s="51" t="s">
        <v>181</v>
      </c>
      <c r="G153" s="52" t="s">
        <v>81</v>
      </c>
      <c r="H153" s="53">
        <v>409892.88</v>
      </c>
      <c r="I153" s="54">
        <v>0</v>
      </c>
      <c r="J153" s="54">
        <v>0</v>
      </c>
      <c r="K153" s="54">
        <v>0</v>
      </c>
      <c r="L153" s="53">
        <f t="shared" si="13"/>
        <v>409892.88</v>
      </c>
    </row>
    <row r="154" spans="1:12" x14ac:dyDescent="0.25">
      <c r="A154" s="18"/>
      <c r="B154" s="18"/>
      <c r="C154" s="18"/>
      <c r="D154" s="18"/>
      <c r="E154" s="51" t="s">
        <v>182</v>
      </c>
      <c r="G154" s="52" t="s">
        <v>32</v>
      </c>
      <c r="H154" s="53">
        <v>843701.18</v>
      </c>
      <c r="I154" s="54">
        <v>0</v>
      </c>
      <c r="J154" s="54">
        <v>0</v>
      </c>
      <c r="K154" s="54">
        <v>0</v>
      </c>
      <c r="L154" s="53">
        <f t="shared" si="13"/>
        <v>843701.18</v>
      </c>
    </row>
    <row r="155" spans="1:12" x14ac:dyDescent="0.25">
      <c r="D155" s="55" t="s">
        <v>183</v>
      </c>
      <c r="E155" s="56" t="s">
        <v>184</v>
      </c>
      <c r="H155" s="57">
        <f>SUM(H156:H159)</f>
        <v>4230310.6399999997</v>
      </c>
      <c r="I155" s="58">
        <f t="shared" ref="I155:L155" si="14">SUM(I156:I159)</f>
        <v>0</v>
      </c>
      <c r="J155" s="58">
        <f t="shared" si="14"/>
        <v>0</v>
      </c>
      <c r="K155" s="58">
        <f t="shared" si="14"/>
        <v>0</v>
      </c>
      <c r="L155" s="57">
        <f t="shared" si="14"/>
        <v>4230310.6399999997</v>
      </c>
    </row>
    <row r="156" spans="1:12" x14ac:dyDescent="0.2">
      <c r="E156" s="59" t="s">
        <v>185</v>
      </c>
      <c r="G156" s="52" t="s">
        <v>50</v>
      </c>
      <c r="H156" s="53">
        <v>1546638.05</v>
      </c>
      <c r="I156" s="54">
        <v>0</v>
      </c>
      <c r="J156" s="54">
        <v>0</v>
      </c>
      <c r="K156" s="60">
        <v>0</v>
      </c>
      <c r="L156" s="53">
        <f>SUM(H156:K156)</f>
        <v>1546638.05</v>
      </c>
    </row>
    <row r="157" spans="1:12" x14ac:dyDescent="0.2">
      <c r="E157" s="59" t="s">
        <v>186</v>
      </c>
      <c r="G157" s="52" t="s">
        <v>42</v>
      </c>
      <c r="H157" s="53">
        <v>1348152.97</v>
      </c>
      <c r="I157" s="54">
        <v>0</v>
      </c>
      <c r="J157" s="60">
        <v>0</v>
      </c>
      <c r="K157" s="60">
        <v>0</v>
      </c>
      <c r="L157" s="53">
        <f>SUM(H157:K157)</f>
        <v>1348152.97</v>
      </c>
    </row>
    <row r="158" spans="1:12" x14ac:dyDescent="0.2">
      <c r="E158" s="59" t="s">
        <v>187</v>
      </c>
      <c r="G158" s="52" t="s">
        <v>188</v>
      </c>
      <c r="H158" s="53">
        <v>391284.03</v>
      </c>
      <c r="I158" s="54">
        <v>0</v>
      </c>
      <c r="J158" s="60">
        <v>0</v>
      </c>
      <c r="K158" s="60">
        <v>0</v>
      </c>
      <c r="L158" s="53">
        <f>SUM(H158:K158)</f>
        <v>391284.03</v>
      </c>
    </row>
    <row r="159" spans="1:12" x14ac:dyDescent="0.2">
      <c r="E159" s="59" t="s">
        <v>189</v>
      </c>
      <c r="G159" s="52" t="s">
        <v>190</v>
      </c>
      <c r="H159" s="53">
        <v>944235.59</v>
      </c>
      <c r="I159" s="54">
        <v>0</v>
      </c>
      <c r="J159" s="60">
        <v>0</v>
      </c>
      <c r="K159" s="60">
        <v>0</v>
      </c>
      <c r="L159" s="53">
        <f>SUM(H159:K159)</f>
        <v>944235.59</v>
      </c>
    </row>
    <row r="160" spans="1:12" x14ac:dyDescent="0.25">
      <c r="D160" s="55" t="s">
        <v>191</v>
      </c>
      <c r="E160" s="56" t="s">
        <v>192</v>
      </c>
      <c r="H160" s="57">
        <f>SUM(H161:H162)</f>
        <v>2714858.2</v>
      </c>
      <c r="I160" s="58">
        <f t="shared" ref="I160:L160" si="15">SUM(I161:I162)</f>
        <v>0</v>
      </c>
      <c r="J160" s="58">
        <f t="shared" si="15"/>
        <v>0</v>
      </c>
      <c r="K160" s="58">
        <f t="shared" si="15"/>
        <v>0</v>
      </c>
      <c r="L160" s="57">
        <f t="shared" si="15"/>
        <v>2714858.2</v>
      </c>
    </row>
    <row r="161" spans="1:14" x14ac:dyDescent="0.2">
      <c r="E161" s="59" t="s">
        <v>193</v>
      </c>
      <c r="G161" s="52" t="s">
        <v>116</v>
      </c>
      <c r="H161" s="53">
        <v>2396924.1</v>
      </c>
      <c r="I161" s="60">
        <v>0</v>
      </c>
      <c r="J161" s="60">
        <v>0</v>
      </c>
      <c r="K161" s="60">
        <v>0</v>
      </c>
      <c r="L161" s="53">
        <f>SUM(H161:K161)</f>
        <v>2396924.1</v>
      </c>
    </row>
    <row r="162" spans="1:14" x14ac:dyDescent="0.2">
      <c r="E162" s="59" t="s">
        <v>193</v>
      </c>
      <c r="G162" s="52" t="s">
        <v>116</v>
      </c>
      <c r="H162" s="53">
        <v>317934.09999999998</v>
      </c>
      <c r="I162" s="60">
        <v>0</v>
      </c>
      <c r="J162" s="60">
        <v>0</v>
      </c>
      <c r="K162" s="60">
        <v>0</v>
      </c>
      <c r="L162" s="53">
        <f>SUM(H162:K162)</f>
        <v>317934.09999999998</v>
      </c>
    </row>
    <row r="163" spans="1:14" s="29" customFormat="1" ht="4.5" customHeight="1" x14ac:dyDescent="0.25">
      <c r="A163" s="56"/>
      <c r="B163" s="56"/>
      <c r="C163" s="55"/>
      <c r="D163" s="55"/>
      <c r="E163" s="56"/>
      <c r="G163" s="23"/>
      <c r="H163" s="23"/>
      <c r="I163" s="23"/>
      <c r="J163" s="23"/>
      <c r="K163" s="23"/>
      <c r="L163" s="57"/>
      <c r="M163" s="17"/>
    </row>
    <row r="164" spans="1:14" s="29" customFormat="1" x14ac:dyDescent="0.25">
      <c r="A164" s="55"/>
      <c r="B164" s="61" t="s">
        <v>96</v>
      </c>
      <c r="C164" s="61"/>
      <c r="D164" s="61"/>
      <c r="E164" s="61"/>
      <c r="G164" s="52"/>
      <c r="H164" s="57">
        <f t="shared" ref="H164:I165" si="16">SUM(H165)</f>
        <v>24996332.75</v>
      </c>
      <c r="I164" s="58">
        <f t="shared" si="16"/>
        <v>0</v>
      </c>
      <c r="J164" s="58">
        <f t="shared" ref="J164:L165" si="17">SUM(J165)</f>
        <v>0</v>
      </c>
      <c r="K164" s="58">
        <f t="shared" si="17"/>
        <v>0</v>
      </c>
      <c r="L164" s="57">
        <f t="shared" si="17"/>
        <v>24996332.75</v>
      </c>
      <c r="M164" s="17"/>
      <c r="N164" s="18"/>
    </row>
    <row r="165" spans="1:14" x14ac:dyDescent="0.25">
      <c r="A165" s="18"/>
      <c r="B165" s="18"/>
      <c r="C165" s="61" t="s">
        <v>97</v>
      </c>
      <c r="D165" s="61"/>
      <c r="E165" s="61"/>
      <c r="H165" s="57">
        <f t="shared" si="16"/>
        <v>24996332.75</v>
      </c>
      <c r="I165" s="58">
        <f t="shared" si="16"/>
        <v>0</v>
      </c>
      <c r="J165" s="58">
        <f t="shared" si="17"/>
        <v>0</v>
      </c>
      <c r="K165" s="58">
        <f t="shared" si="17"/>
        <v>0</v>
      </c>
      <c r="L165" s="57">
        <f t="shared" si="17"/>
        <v>24996332.75</v>
      </c>
    </row>
    <row r="166" spans="1:14" x14ac:dyDescent="0.25">
      <c r="A166" s="18"/>
      <c r="B166" s="18"/>
      <c r="D166" s="55" t="s">
        <v>16</v>
      </c>
      <c r="E166" s="56" t="s">
        <v>98</v>
      </c>
      <c r="H166" s="57">
        <f>SUM(H167:H175)</f>
        <v>24996332.75</v>
      </c>
      <c r="I166" s="58">
        <f t="shared" ref="I166:L166" si="18">SUM(I167:I175)</f>
        <v>0</v>
      </c>
      <c r="J166" s="58">
        <f t="shared" si="18"/>
        <v>0</v>
      </c>
      <c r="K166" s="58">
        <f t="shared" si="18"/>
        <v>0</v>
      </c>
      <c r="L166" s="57">
        <f t="shared" si="18"/>
        <v>24996332.75</v>
      </c>
    </row>
    <row r="167" spans="1:14" ht="25.5" x14ac:dyDescent="0.25">
      <c r="A167" s="18"/>
      <c r="B167" s="18"/>
      <c r="E167" s="51" t="s">
        <v>194</v>
      </c>
      <c r="G167" s="52" t="s">
        <v>195</v>
      </c>
      <c r="H167" s="53">
        <v>5144974.88</v>
      </c>
      <c r="I167" s="60">
        <v>0</v>
      </c>
      <c r="J167" s="60">
        <v>0</v>
      </c>
      <c r="K167" s="60">
        <v>0</v>
      </c>
      <c r="L167" s="53">
        <f t="shared" ref="L167:L175" si="19">SUM(H167:K167)</f>
        <v>5144974.88</v>
      </c>
    </row>
    <row r="168" spans="1:14" ht="25.5" x14ac:dyDescent="0.25">
      <c r="A168" s="18"/>
      <c r="B168" s="18"/>
      <c r="E168" s="51" t="s">
        <v>196</v>
      </c>
      <c r="G168" s="52" t="s">
        <v>176</v>
      </c>
      <c r="H168" s="53">
        <v>897530.59</v>
      </c>
      <c r="I168" s="60">
        <v>0</v>
      </c>
      <c r="J168" s="60">
        <v>0</v>
      </c>
      <c r="K168" s="60">
        <v>0</v>
      </c>
      <c r="L168" s="53">
        <f t="shared" si="19"/>
        <v>897530.59</v>
      </c>
    </row>
    <row r="169" spans="1:14" ht="25.5" x14ac:dyDescent="0.25">
      <c r="A169" s="18"/>
      <c r="B169" s="18"/>
      <c r="E169" s="51" t="s">
        <v>197</v>
      </c>
      <c r="G169" s="52" t="s">
        <v>19</v>
      </c>
      <c r="H169" s="53">
        <v>3482399.19</v>
      </c>
      <c r="I169" s="60">
        <v>0</v>
      </c>
      <c r="J169" s="60">
        <v>0</v>
      </c>
      <c r="K169" s="60">
        <v>0</v>
      </c>
      <c r="L169" s="53">
        <f t="shared" si="19"/>
        <v>3482399.19</v>
      </c>
    </row>
    <row r="170" spans="1:14" ht="25.5" customHeight="1" x14ac:dyDescent="0.25">
      <c r="A170" s="18"/>
      <c r="B170" s="18"/>
      <c r="E170" s="51" t="s">
        <v>198</v>
      </c>
      <c r="G170" s="52" t="s">
        <v>69</v>
      </c>
      <c r="H170" s="53">
        <v>1349595.48</v>
      </c>
      <c r="I170" s="60">
        <v>0</v>
      </c>
      <c r="J170" s="60">
        <v>0</v>
      </c>
      <c r="K170" s="60">
        <v>0</v>
      </c>
      <c r="L170" s="53">
        <f t="shared" si="19"/>
        <v>1349595.48</v>
      </c>
    </row>
    <row r="171" spans="1:14" ht="25.5" x14ac:dyDescent="0.25">
      <c r="A171" s="18"/>
      <c r="B171" s="18"/>
      <c r="E171" s="51" t="s">
        <v>199</v>
      </c>
      <c r="G171" s="52" t="s">
        <v>200</v>
      </c>
      <c r="H171" s="53">
        <v>5274678.04</v>
      </c>
      <c r="I171" s="60">
        <v>0</v>
      </c>
      <c r="J171" s="60">
        <v>0</v>
      </c>
      <c r="K171" s="60">
        <v>0</v>
      </c>
      <c r="L171" s="53">
        <f t="shared" si="19"/>
        <v>5274678.04</v>
      </c>
    </row>
    <row r="172" spans="1:14" ht="25.5" x14ac:dyDescent="0.25">
      <c r="A172" s="18"/>
      <c r="B172" s="18"/>
      <c r="E172" s="51" t="s">
        <v>201</v>
      </c>
      <c r="G172" s="52" t="s">
        <v>69</v>
      </c>
      <c r="H172" s="53">
        <v>1141666.17</v>
      </c>
      <c r="I172" s="60">
        <v>0</v>
      </c>
      <c r="J172" s="60">
        <v>0</v>
      </c>
      <c r="K172" s="60">
        <v>0</v>
      </c>
      <c r="L172" s="53">
        <f t="shared" si="19"/>
        <v>1141666.17</v>
      </c>
    </row>
    <row r="173" spans="1:14" ht="25.5" x14ac:dyDescent="0.25">
      <c r="A173" s="18"/>
      <c r="B173" s="18"/>
      <c r="E173" s="51" t="s">
        <v>202</v>
      </c>
      <c r="G173" s="52" t="s">
        <v>121</v>
      </c>
      <c r="H173" s="53">
        <v>2576528.52</v>
      </c>
      <c r="I173" s="60">
        <v>0</v>
      </c>
      <c r="J173" s="60">
        <v>0</v>
      </c>
      <c r="K173" s="60">
        <v>0</v>
      </c>
      <c r="L173" s="53">
        <f t="shared" si="19"/>
        <v>2576528.52</v>
      </c>
    </row>
    <row r="174" spans="1:14" ht="25.5" x14ac:dyDescent="0.25">
      <c r="A174" s="18"/>
      <c r="B174" s="18"/>
      <c r="E174" s="51" t="s">
        <v>203</v>
      </c>
      <c r="G174" s="52" t="s">
        <v>204</v>
      </c>
      <c r="H174" s="53">
        <v>4020562.84</v>
      </c>
      <c r="I174" s="60">
        <v>0</v>
      </c>
      <c r="J174" s="60">
        <v>0</v>
      </c>
      <c r="K174" s="60">
        <v>0</v>
      </c>
      <c r="L174" s="53">
        <f t="shared" si="19"/>
        <v>4020562.84</v>
      </c>
    </row>
    <row r="175" spans="1:14" ht="25.5" x14ac:dyDescent="0.25">
      <c r="A175" s="18"/>
      <c r="B175" s="18"/>
      <c r="E175" s="51" t="s">
        <v>205</v>
      </c>
      <c r="G175" s="52" t="s">
        <v>69</v>
      </c>
      <c r="H175" s="53">
        <v>1108397.04</v>
      </c>
      <c r="I175" s="60">
        <v>0</v>
      </c>
      <c r="J175" s="60">
        <v>0</v>
      </c>
      <c r="K175" s="60">
        <v>0</v>
      </c>
      <c r="L175" s="53">
        <f t="shared" si="19"/>
        <v>1108397.04</v>
      </c>
    </row>
    <row r="176" spans="1:14" s="29" customFormat="1" ht="2.1" customHeight="1" x14ac:dyDescent="0.25">
      <c r="A176" s="62"/>
      <c r="B176" s="62"/>
      <c r="C176" s="62"/>
      <c r="D176" s="62"/>
      <c r="E176" s="45"/>
      <c r="F176" s="47"/>
      <c r="G176" s="48"/>
      <c r="H176" s="45"/>
      <c r="I176" s="45"/>
      <c r="J176" s="45"/>
      <c r="K176" s="45"/>
      <c r="L176" s="45"/>
      <c r="M176" s="17"/>
      <c r="N176" s="18"/>
    </row>
    <row r="177" spans="1:14" s="29" customFormat="1" x14ac:dyDescent="0.25">
      <c r="A177" s="63" t="s">
        <v>206</v>
      </c>
      <c r="B177" s="63"/>
      <c r="C177" s="63"/>
      <c r="D177" s="63"/>
      <c r="E177" s="64"/>
      <c r="G177" s="52"/>
      <c r="H177" s="18"/>
      <c r="I177" s="18"/>
      <c r="J177" s="18"/>
      <c r="K177" s="18"/>
      <c r="L177" s="18"/>
      <c r="M177" s="17"/>
      <c r="N177" s="18"/>
    </row>
  </sheetData>
  <mergeCells count="22">
    <mergeCell ref="C165:E165"/>
    <mergeCell ref="A177:E177"/>
    <mergeCell ref="B71:E71"/>
    <mergeCell ref="C72:E72"/>
    <mergeCell ref="A80:E80"/>
    <mergeCell ref="B82:E82"/>
    <mergeCell ref="C83:E83"/>
    <mergeCell ref="B164:E164"/>
    <mergeCell ref="A9:E9"/>
    <mergeCell ref="A11:E11"/>
    <mergeCell ref="B14:E14"/>
    <mergeCell ref="C15:E15"/>
    <mergeCell ref="B19:E19"/>
    <mergeCell ref="C20:E20"/>
    <mergeCell ref="A1:L1"/>
    <mergeCell ref="A2:L2"/>
    <mergeCell ref="A3:L3"/>
    <mergeCell ref="A4:L4"/>
    <mergeCell ref="A5:L5"/>
    <mergeCell ref="A6:E7"/>
    <mergeCell ref="F6:G7"/>
    <mergeCell ref="H6:L6"/>
  </mergeCells>
  <printOptions horizontalCentered="1"/>
  <pageMargins left="0.39370078740157483" right="0.39370078740157483" top="0.39370078740157483" bottom="0.19685039370078741" header="0.31496062992125984" footer="0.31496062992125984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 Entidades 1</vt:lpstr>
      <vt:lpstr>'20 Entidades 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2021-05-20T18:06:54Z</dcterms:created>
  <dcterms:modified xsi:type="dcterms:W3CDTF">2021-05-20T18:06:54Z</dcterms:modified>
</cp:coreProperties>
</file>