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3 Clasif Admitiv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1" l="1"/>
  <c r="G49" i="1" s="1"/>
  <c r="D48" i="1"/>
  <c r="G48" i="1" s="1"/>
  <c r="D47" i="1"/>
  <c r="G47" i="1" s="1"/>
  <c r="D46" i="1"/>
  <c r="G46" i="1" s="1"/>
  <c r="D45" i="1"/>
  <c r="G45" i="1" s="1"/>
  <c r="D44" i="1"/>
  <c r="G44" i="1" s="1"/>
  <c r="D43" i="1"/>
  <c r="G43" i="1" s="1"/>
  <c r="D42" i="1"/>
  <c r="G42" i="1" s="1"/>
  <c r="D41" i="1"/>
  <c r="G41" i="1" s="1"/>
  <c r="D40" i="1"/>
  <c r="G40" i="1" s="1"/>
  <c r="D39" i="1"/>
  <c r="G39" i="1" s="1"/>
  <c r="D38" i="1"/>
  <c r="G38" i="1" s="1"/>
  <c r="D37" i="1"/>
  <c r="G37" i="1" s="1"/>
  <c r="D36" i="1"/>
  <c r="G36" i="1" s="1"/>
  <c r="D35" i="1"/>
  <c r="G35" i="1" s="1"/>
  <c r="D34" i="1"/>
  <c r="G34" i="1" s="1"/>
  <c r="D33" i="1"/>
  <c r="G33" i="1" s="1"/>
  <c r="D32" i="1"/>
  <c r="G32" i="1" s="1"/>
  <c r="D31" i="1"/>
  <c r="G31" i="1" s="1"/>
  <c r="D30" i="1"/>
  <c r="G30" i="1" s="1"/>
  <c r="D29" i="1"/>
  <c r="G29" i="1" s="1"/>
  <c r="D28" i="1"/>
  <c r="G28" i="1" s="1"/>
  <c r="D27" i="1"/>
  <c r="G27" i="1" s="1"/>
  <c r="D26" i="1"/>
  <c r="G26" i="1" s="1"/>
  <c r="D25" i="1"/>
  <c r="G25" i="1" s="1"/>
  <c r="D24" i="1"/>
  <c r="G24" i="1" s="1"/>
  <c r="D23" i="1"/>
  <c r="G23" i="1" s="1"/>
  <c r="D22" i="1"/>
  <c r="G22" i="1" s="1"/>
  <c r="D21" i="1"/>
  <c r="G21" i="1" s="1"/>
  <c r="D20" i="1"/>
  <c r="G20" i="1" s="1"/>
  <c r="D19" i="1"/>
  <c r="G19" i="1" s="1"/>
  <c r="D18" i="1"/>
  <c r="G18" i="1" s="1"/>
  <c r="D17" i="1"/>
  <c r="G17" i="1" s="1"/>
  <c r="D16" i="1"/>
  <c r="G16" i="1" s="1"/>
  <c r="D15" i="1"/>
  <c r="G15" i="1" s="1"/>
  <c r="D14" i="1"/>
  <c r="G14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<sst xmlns="http://schemas.openxmlformats.org/spreadsheetml/2006/main" count="54" uniqueCount="54">
  <si>
    <t>GOBIERNO CONSTITUCIONAL DEL ESTADO DE CHIAPAS</t>
  </si>
  <si>
    <t>ENTIDADES PARAESTATALES Y FIDEICOMISOS NO EMPRESARIALES Y NO FINANCIEROS</t>
  </si>
  <si>
    <t>ESTADO ANALÍTICO DEL EJERCICIO DEL PRESUPUESTO DE EGRESOS</t>
  </si>
  <si>
    <t>CLASIFICACIÓN ADMINISTRATIVA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</si>
  <si>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</si>
  <si>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</si>
  <si>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</si>
  <si>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</si>
  <si>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</si>
  <si>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</si>
  <si>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</si>
  <si>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</si>
  <si>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</si>
  <si>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</si>
  <si>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</si>
  <si>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</si>
  <si>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Sistema para el Desarrollo Integral de la Familia del Estado de Chiapas, DIF- Chiapas</t>
  </si>
  <si>
    <t>Secretariado Ejecutivo del Sistema Estatal de Seguridad Pública</t>
  </si>
  <si>
    <t>Centro Estatal de Prevención Social de la Violencia y Participación Ciudadana</t>
  </si>
  <si>
    <t>Centro Estatal de Control de Confianza Certificado del Estado de Chiapas</t>
  </si>
  <si>
    <t>Consejo Estatal para las Culturas y las Artes de Chiapas</t>
  </si>
  <si>
    <t>Instituto de Salud</t>
  </si>
  <si>
    <t>Instituto Chiapaneco de Educación para Jóvenes y Adultos</t>
  </si>
  <si>
    <t>Colegio de Educación Profesional Técnica del Estado de Chiapas “CONALEP CHIAPAS”</t>
  </si>
  <si>
    <t>Instituto de Ciencia, Tecnología e Innovación del Estado de Chiapas</t>
  </si>
  <si>
    <t>Instituto de la Infraestructura Física Educativa del Estado de Chiapas</t>
  </si>
  <si>
    <t>Promotora de Vivienda Chiapas</t>
  </si>
  <si>
    <t>Instituto Estatal del Agua</t>
  </si>
  <si>
    <t>Instituto Casa de las Artesanías de Chiapas</t>
  </si>
  <si>
    <t>Sistema Chiapaneco de Radio, Televisión y Cinematografía</t>
  </si>
  <si>
    <t>Instituto para la Gestión Integral de Riesgos de Desastres del Estado de Chiapas</t>
  </si>
  <si>
    <t>Instituto del Café de Chiapas</t>
  </si>
  <si>
    <t>Oficina de Convenciones y Visitantes</t>
  </si>
  <si>
    <t>Universidad de Ciencias y Artes de Chiapas</t>
  </si>
  <si>
    <t>Universidad Tecnológica de la Selva</t>
  </si>
  <si>
    <t>Universidad Politécnica de Chiapas</t>
  </si>
  <si>
    <t>Universidad Intercultural de Chiapas</t>
  </si>
  <si>
    <t>Colegio de Estudios Científicos y Tecnológicos del Estado de Chiapas</t>
  </si>
  <si>
    <t>Colegio de Bachilleres de Chiapas</t>
  </si>
  <si>
    <t>Instituto Tecnológico Superior de Cintalapa</t>
  </si>
  <si>
    <t>Universidad Politécnica de Tapachula</t>
  </si>
  <si>
    <t>Instituto de Capacitación y Vinculación Tecnológica del Estado de Chiapas</t>
  </si>
  <si>
    <t>Instituto de Bomberos del Estado de Chiapas</t>
  </si>
  <si>
    <t>Comisión de Caminos e Infraestructura Hidráulica</t>
  </si>
  <si>
    <t>Procuraduría Ambiental del Estado de Chiapas</t>
  </si>
  <si>
    <t>Comisión Ejecutiva Estatal de Atención a Víctimas para el Estado de Chiapas</t>
  </si>
  <si>
    <t>Centro Regional de Formación Docente e Investigación Educativa</t>
  </si>
  <si>
    <t>Instituto del Patrimonio del Estado</t>
  </si>
  <si>
    <t>Secretaría Ejecutiva del Sistema Anticorrupción del Estado de Chiapas</t>
  </si>
  <si>
    <t>Centro de Conciliación Laboral del Estado de Chiapas</t>
  </si>
  <si>
    <t>Instituto de Comunicación Social y Relaciones Públicas del Estado de Chiapas</t>
  </si>
  <si>
    <t>Consejería Jurídica del Gobernador</t>
  </si>
  <si>
    <t>Instituto del Deporte del Estado de Chiapas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</si>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</sst>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8" fillId="0" borderId="0"/>
  </cellStyleXfs>
  <cellXfs count="32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/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7" fillId="0" borderId="0" xfId="1" applyFont="1" applyFill="1" applyBorder="1"/>
    <xf numFmtId="0" fontId="7" fillId="0" borderId="0" xfId="1" applyFont="1" applyFill="1" applyBorder="1" applyAlignment="1">
      <alignment horizontal="center"/>
    </xf>
    <xf numFmtId="164" fontId="9" fillId="0" borderId="0" xfId="2" applyNumberFormat="1" applyFont="1" applyFill="1" applyBorder="1" applyAlignment="1">
      <alignment horizontal="right" vertical="top"/>
    </xf>
    <xf numFmtId="0" fontId="3" fillId="0" borderId="0" xfId="2" applyFont="1" applyFill="1" applyBorder="1" applyAlignment="1">
      <alignment horizontal="justify" vertical="top"/>
    </xf>
    <xf numFmtId="164" fontId="8" fillId="0" borderId="0" xfId="2" applyNumberFormat="1" applyFont="1" applyFill="1" applyBorder="1" applyAlignment="1">
      <alignment horizontal="right" vertical="top"/>
    </xf>
    <xf numFmtId="164" fontId="8" fillId="0" borderId="0" xfId="1" applyNumberFormat="1" applyFont="1" applyFill="1" applyBorder="1" applyAlignment="1">
      <alignment horizontal="right" vertical="top"/>
    </xf>
    <xf numFmtId="0" fontId="3" fillId="0" borderId="0" xfId="2" applyFont="1" applyFill="1" applyBorder="1" applyAlignment="1">
      <alignment vertical="top"/>
    </xf>
    <xf numFmtId="0" fontId="3" fillId="0" borderId="0" xfId="1" applyFont="1" applyBorder="1"/>
    <xf numFmtId="0" fontId="7" fillId="0" borderId="0" xfId="1" applyFont="1"/>
    <xf numFmtId="1" fontId="8" fillId="0" borderId="0" xfId="0" applyNumberFormat="1" applyFont="1" applyFill="1" applyBorder="1" applyAlignment="1">
      <alignment horizontal="right" vertical="top"/>
    </xf>
    <xf numFmtId="0" fontId="8" fillId="0" borderId="0" xfId="2" applyFont="1" applyFill="1" applyBorder="1" applyAlignment="1">
      <alignment horizontal="justify" vertical="top"/>
    </xf>
    <xf numFmtId="0" fontId="3" fillId="0" borderId="0" xfId="1" applyFont="1" applyFill="1" applyBorder="1" applyAlignment="1">
      <alignment horizontal="justify"/>
    </xf>
    <xf numFmtId="0" fontId="3" fillId="0" borderId="0" xfId="1" applyFont="1" applyAlignment="1">
      <alignment horizontal="justify"/>
    </xf>
    <xf numFmtId="0" fontId="3" fillId="0" borderId="0" xfId="1" applyFont="1" applyFill="1"/>
    <xf numFmtId="164" fontId="8" fillId="0" borderId="7" xfId="2" applyNumberFormat="1" applyFont="1" applyFill="1" applyBorder="1" applyAlignment="1">
      <alignment horizontal="right" vertical="top"/>
    </xf>
    <xf numFmtId="1" fontId="8" fillId="0" borderId="7" xfId="0" applyNumberFormat="1" applyFont="1" applyFill="1" applyBorder="1" applyAlignment="1">
      <alignment horizontal="right" vertical="top"/>
    </xf>
    <xf numFmtId="0" fontId="10" fillId="0" borderId="8" xfId="0" applyFont="1" applyFill="1" applyBorder="1" applyAlignment="1">
      <alignment horizontal="left"/>
    </xf>
    <xf numFmtId="0" fontId="12" fillId="0" borderId="0" xfId="1" applyFont="1"/>
    <xf numFmtId="164" fontId="3" fillId="0" borderId="0" xfId="1" applyNumberFormat="1" applyFont="1"/>
  </cellXfs>
  <cellStyles count="3">
    <cellStyle name="Normal" xfId="0" builtinId="0"/>
    <cellStyle name="Normal 12" xfId="1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52"/>
  <sheetViews>
    <sheetView showGridLines="0" tabSelected="1" workbookViewId="0">
      <selection sqref="A1:G50"/>
    </sheetView>
  </sheetViews>
  <sheetFormatPr baseColWidth="10" defaultRowHeight="12.75" x14ac:dyDescent="0.2"/>
  <cols>
    <col min="1" max="1" width="57.85546875" style="3" customWidth="1"/>
    <col min="2" max="7" width="15.7109375" style="3" customWidth="1"/>
    <col min="8" max="8" width="11.42578125" style="3"/>
    <col min="9" max="9" width="16.140625" customWidth="1"/>
  </cols>
  <sheetData>
    <row r="1" spans="1:8" s="3" customForma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8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8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8" s="3" customFormat="1" ht="12.75" customHeight="1" x14ac:dyDescent="0.2">
      <c r="A4" s="1" t="s">
        <v>3</v>
      </c>
      <c r="B4" s="1"/>
      <c r="C4" s="1"/>
      <c r="D4" s="1"/>
      <c r="E4" s="1"/>
      <c r="F4" s="1"/>
      <c r="G4" s="1"/>
      <c r="H4" s="2"/>
    </row>
    <row r="5" spans="1:8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8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2"/>
    </row>
    <row r="7" spans="1:8" s="3" customFormat="1" ht="20.25" customHeight="1" x14ac:dyDescent="0.2">
      <c r="A7" s="5"/>
      <c r="B7" s="5" t="s">
        <v>6</v>
      </c>
      <c r="C7" s="5"/>
      <c r="D7" s="5"/>
      <c r="E7" s="5"/>
      <c r="F7" s="5"/>
      <c r="G7" s="6" t="s">
        <v>7</v>
      </c>
      <c r="H7" s="2"/>
    </row>
    <row r="8" spans="1:8" s="3" customFormat="1" ht="28.5" customHeight="1" x14ac:dyDescent="0.2">
      <c r="A8" s="7"/>
      <c r="B8" s="8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/>
      <c r="H8" s="2"/>
    </row>
    <row r="9" spans="1:8" s="3" customFormat="1" ht="13.5" customHeight="1" x14ac:dyDescent="0.2">
      <c r="A9" s="10"/>
      <c r="B9" s="11">
        <v>1</v>
      </c>
      <c r="C9" s="11">
        <v>2</v>
      </c>
      <c r="D9" s="11" t="s">
        <v>13</v>
      </c>
      <c r="E9" s="11">
        <v>4</v>
      </c>
      <c r="F9" s="11">
        <v>5</v>
      </c>
      <c r="G9" s="12" t="s">
        <v>14</v>
      </c>
      <c r="H9" s="2"/>
    </row>
    <row r="10" spans="1:8" s="3" customFormat="1" ht="2.25" customHeight="1" x14ac:dyDescent="0.2">
      <c r="A10" s="2"/>
      <c r="B10" s="13"/>
      <c r="C10" s="13"/>
      <c r="D10" s="13"/>
      <c r="E10" s="13"/>
      <c r="F10" s="13"/>
      <c r="G10" s="13"/>
      <c r="H10" s="2"/>
    </row>
    <row r="11" spans="1:8" s="3" customFormat="1" x14ac:dyDescent="0.2">
      <c r="A11" s="14" t="s">
        <v>15</v>
      </c>
      <c r="B11" s="15">
        <f>SUM(B13:B49)</f>
        <v>20732209885</v>
      </c>
      <c r="C11" s="15">
        <f>SUM(C13:C49)</f>
        <v>2785014837</v>
      </c>
      <c r="D11" s="15">
        <f>SUM(B11+C11)</f>
        <v>23517224722</v>
      </c>
      <c r="E11" s="15">
        <f>SUM(E13:E49)</f>
        <v>1524299971</v>
      </c>
      <c r="F11" s="15">
        <f>SUM(F13:F49)</f>
        <v>1395817542</v>
      </c>
      <c r="G11" s="15">
        <f>SUM(D11-E11)</f>
        <v>21992924751</v>
      </c>
      <c r="H11" s="2"/>
    </row>
    <row r="12" spans="1:8" s="3" customFormat="1" x14ac:dyDescent="0.2">
      <c r="A12" s="14"/>
      <c r="B12" s="15"/>
      <c r="C12" s="15"/>
      <c r="D12" s="15"/>
      <c r="E12" s="15"/>
      <c r="F12" s="15"/>
      <c r="G12" s="15"/>
      <c r="H12" s="2"/>
    </row>
    <row r="13" spans="1:8" s="3" customFormat="1" ht="25.5" x14ac:dyDescent="0.2">
      <c r="A13" s="16" t="s">
        <v>16</v>
      </c>
      <c r="B13" s="17">
        <v>1131578491</v>
      </c>
      <c r="C13" s="17">
        <v>5902779</v>
      </c>
      <c r="D13" s="17">
        <f>SUM(B13+C13)</f>
        <v>1137481270</v>
      </c>
      <c r="E13" s="17">
        <v>47006913</v>
      </c>
      <c r="F13" s="17">
        <v>45190659</v>
      </c>
      <c r="G13" s="17">
        <f>SUM(D13-E13)</f>
        <v>1090474357</v>
      </c>
      <c r="H13" s="18"/>
    </row>
    <row r="14" spans="1:8" s="20" customFormat="1" ht="13.5" customHeight="1" x14ac:dyDescent="0.2">
      <c r="A14" s="19" t="s">
        <v>17</v>
      </c>
      <c r="B14" s="17">
        <v>137192013</v>
      </c>
      <c r="C14" s="17">
        <v>-1357530</v>
      </c>
      <c r="D14" s="17">
        <f t="shared" ref="D14:D49" si="0">SUM(B14+C14)</f>
        <v>135834483</v>
      </c>
      <c r="E14" s="17">
        <v>10912394</v>
      </c>
      <c r="F14" s="17">
        <v>9995210</v>
      </c>
      <c r="G14" s="17">
        <f t="shared" ref="G14:G49" si="1">SUM(D14-E14)</f>
        <v>124922089</v>
      </c>
      <c r="H14" s="2"/>
    </row>
    <row r="15" spans="1:8" s="21" customFormat="1" ht="25.5" x14ac:dyDescent="0.2">
      <c r="A15" s="16" t="s">
        <v>18</v>
      </c>
      <c r="B15" s="17">
        <v>23667428</v>
      </c>
      <c r="C15" s="17">
        <v>2181815</v>
      </c>
      <c r="D15" s="17">
        <f t="shared" si="0"/>
        <v>25849243</v>
      </c>
      <c r="E15" s="17">
        <v>2528221</v>
      </c>
      <c r="F15" s="17">
        <v>2308732</v>
      </c>
      <c r="G15" s="17">
        <f t="shared" si="1"/>
        <v>23321022</v>
      </c>
      <c r="H15" s="13"/>
    </row>
    <row r="16" spans="1:8" s="3" customFormat="1" ht="25.5" customHeight="1" x14ac:dyDescent="0.2">
      <c r="A16" s="16" t="s">
        <v>19</v>
      </c>
      <c r="B16" s="17">
        <v>71098768</v>
      </c>
      <c r="C16" s="22">
        <v>0</v>
      </c>
      <c r="D16" s="17">
        <f t="shared" si="0"/>
        <v>71098768</v>
      </c>
      <c r="E16" s="17">
        <v>10978713</v>
      </c>
      <c r="F16" s="17">
        <v>10978713</v>
      </c>
      <c r="G16" s="17">
        <f t="shared" si="1"/>
        <v>60120055</v>
      </c>
      <c r="H16" s="2"/>
    </row>
    <row r="17" spans="1:8" s="3" customFormat="1" x14ac:dyDescent="0.2">
      <c r="A17" s="19" t="s">
        <v>20</v>
      </c>
      <c r="B17" s="17">
        <v>112449985</v>
      </c>
      <c r="C17" s="22">
        <v>0</v>
      </c>
      <c r="D17" s="17">
        <f t="shared" si="0"/>
        <v>112449985</v>
      </c>
      <c r="E17" s="17">
        <v>18721005</v>
      </c>
      <c r="F17" s="17">
        <v>17021528</v>
      </c>
      <c r="G17" s="17">
        <f t="shared" si="1"/>
        <v>93728980</v>
      </c>
      <c r="H17" s="2"/>
    </row>
    <row r="18" spans="1:8" s="3" customFormat="1" x14ac:dyDescent="0.2">
      <c r="A18" s="19" t="s">
        <v>21</v>
      </c>
      <c r="B18" s="17">
        <v>9980983349</v>
      </c>
      <c r="C18" s="17">
        <v>912831704</v>
      </c>
      <c r="D18" s="17">
        <f t="shared" si="0"/>
        <v>10893815053</v>
      </c>
      <c r="E18" s="22">
        <v>0</v>
      </c>
      <c r="F18" s="22">
        <v>0</v>
      </c>
      <c r="G18" s="17">
        <f t="shared" si="1"/>
        <v>10893815053</v>
      </c>
      <c r="H18" s="2"/>
    </row>
    <row r="19" spans="1:8" s="3" customFormat="1" x14ac:dyDescent="0.2">
      <c r="A19" s="19" t="s">
        <v>22</v>
      </c>
      <c r="B19" s="17">
        <v>337120680</v>
      </c>
      <c r="C19" s="22">
        <v>0</v>
      </c>
      <c r="D19" s="17">
        <f t="shared" si="0"/>
        <v>337120680</v>
      </c>
      <c r="E19" s="17">
        <v>46660277</v>
      </c>
      <c r="F19" s="17">
        <v>45426673</v>
      </c>
      <c r="G19" s="17">
        <f t="shared" si="1"/>
        <v>290460403</v>
      </c>
      <c r="H19" s="2"/>
    </row>
    <row r="20" spans="1:8" s="25" customFormat="1" ht="25.5" x14ac:dyDescent="0.2">
      <c r="A20" s="23" t="s">
        <v>23</v>
      </c>
      <c r="B20" s="17">
        <v>243263400</v>
      </c>
      <c r="C20" s="17">
        <v>-1463</v>
      </c>
      <c r="D20" s="17">
        <f t="shared" si="0"/>
        <v>243261937</v>
      </c>
      <c r="E20" s="17">
        <v>49545547</v>
      </c>
      <c r="F20" s="17">
        <v>42067735</v>
      </c>
      <c r="G20" s="17">
        <f t="shared" si="1"/>
        <v>193716390</v>
      </c>
      <c r="H20" s="24"/>
    </row>
    <row r="21" spans="1:8" s="3" customFormat="1" x14ac:dyDescent="0.2">
      <c r="A21" s="19" t="s">
        <v>24</v>
      </c>
      <c r="B21" s="17">
        <v>44976800</v>
      </c>
      <c r="C21" s="17">
        <v>475195</v>
      </c>
      <c r="D21" s="17">
        <f t="shared" si="0"/>
        <v>45451995</v>
      </c>
      <c r="E21" s="17">
        <v>8591331</v>
      </c>
      <c r="F21" s="17">
        <v>8101360</v>
      </c>
      <c r="G21" s="17">
        <f t="shared" si="1"/>
        <v>36860664</v>
      </c>
      <c r="H21" s="2"/>
    </row>
    <row r="22" spans="1:8" s="3" customFormat="1" ht="12.75" customHeight="1" x14ac:dyDescent="0.2">
      <c r="A22" s="16" t="s">
        <v>25</v>
      </c>
      <c r="B22" s="17">
        <v>1134908594</v>
      </c>
      <c r="C22" s="17">
        <v>246164489</v>
      </c>
      <c r="D22" s="17">
        <f t="shared" si="0"/>
        <v>1381073083</v>
      </c>
      <c r="E22" s="17">
        <v>105877819</v>
      </c>
      <c r="F22" s="17">
        <v>101713072.99999997</v>
      </c>
      <c r="G22" s="17">
        <f t="shared" si="1"/>
        <v>1275195264</v>
      </c>
      <c r="H22" s="2"/>
    </row>
    <row r="23" spans="1:8" s="3" customFormat="1" x14ac:dyDescent="0.2">
      <c r="A23" s="19" t="s">
        <v>26</v>
      </c>
      <c r="B23" s="17">
        <v>21949128</v>
      </c>
      <c r="C23" s="17">
        <v>11756401</v>
      </c>
      <c r="D23" s="17">
        <f t="shared" si="0"/>
        <v>33705529</v>
      </c>
      <c r="E23" s="17">
        <v>4953478</v>
      </c>
      <c r="F23" s="17">
        <v>4953478</v>
      </c>
      <c r="G23" s="17">
        <f t="shared" si="1"/>
        <v>28752051</v>
      </c>
      <c r="H23" s="26"/>
    </row>
    <row r="24" spans="1:8" s="3" customFormat="1" x14ac:dyDescent="0.2">
      <c r="A24" s="19" t="s">
        <v>27</v>
      </c>
      <c r="B24" s="17">
        <v>18414105</v>
      </c>
      <c r="C24" s="22">
        <v>0</v>
      </c>
      <c r="D24" s="17">
        <f t="shared" si="0"/>
        <v>18414105</v>
      </c>
      <c r="E24" s="17">
        <v>2824884</v>
      </c>
      <c r="F24" s="17">
        <v>2824884</v>
      </c>
      <c r="G24" s="17">
        <f t="shared" si="1"/>
        <v>15589221</v>
      </c>
      <c r="H24" s="26"/>
    </row>
    <row r="25" spans="1:8" s="3" customFormat="1" x14ac:dyDescent="0.2">
      <c r="A25" s="19" t="s">
        <v>28</v>
      </c>
      <c r="B25" s="17">
        <v>25916630</v>
      </c>
      <c r="C25" s="17">
        <v>-390105</v>
      </c>
      <c r="D25" s="17">
        <f t="shared" si="0"/>
        <v>25526525</v>
      </c>
      <c r="E25" s="17">
        <v>4471408</v>
      </c>
      <c r="F25" s="17">
        <v>4147831</v>
      </c>
      <c r="G25" s="17">
        <f t="shared" si="1"/>
        <v>21055117</v>
      </c>
      <c r="H25" s="26"/>
    </row>
    <row r="26" spans="1:8" s="3" customFormat="1" x14ac:dyDescent="0.2">
      <c r="A26" s="19" t="s">
        <v>29</v>
      </c>
      <c r="B26" s="17">
        <v>67400360</v>
      </c>
      <c r="C26" s="17">
        <v>5655078</v>
      </c>
      <c r="D26" s="17">
        <f t="shared" si="0"/>
        <v>73055438</v>
      </c>
      <c r="E26" s="17">
        <v>13357550</v>
      </c>
      <c r="F26" s="17">
        <v>12515161</v>
      </c>
      <c r="G26" s="17">
        <f t="shared" si="1"/>
        <v>59697888</v>
      </c>
      <c r="H26" s="26"/>
    </row>
    <row r="27" spans="1:8" s="3" customFormat="1" ht="25.5" x14ac:dyDescent="0.2">
      <c r="A27" s="16" t="s">
        <v>30</v>
      </c>
      <c r="B27" s="17">
        <v>454340122</v>
      </c>
      <c r="C27" s="17">
        <v>2400000</v>
      </c>
      <c r="D27" s="17">
        <f t="shared" si="0"/>
        <v>456740122</v>
      </c>
      <c r="E27" s="17">
        <v>11683014</v>
      </c>
      <c r="F27" s="17">
        <v>10129960</v>
      </c>
      <c r="G27" s="17">
        <f t="shared" si="1"/>
        <v>445057108</v>
      </c>
      <c r="H27" s="26"/>
    </row>
    <row r="28" spans="1:8" s="3" customFormat="1" x14ac:dyDescent="0.2">
      <c r="A28" s="16" t="s">
        <v>31</v>
      </c>
      <c r="B28" s="17">
        <v>21585893</v>
      </c>
      <c r="C28" s="17">
        <v>-27210</v>
      </c>
      <c r="D28" s="17">
        <f t="shared" si="0"/>
        <v>21558683</v>
      </c>
      <c r="E28" s="17">
        <v>3907411</v>
      </c>
      <c r="F28" s="17">
        <v>3611930</v>
      </c>
      <c r="G28" s="17">
        <f t="shared" si="1"/>
        <v>17651272</v>
      </c>
      <c r="H28" s="26"/>
    </row>
    <row r="29" spans="1:8" s="3" customFormat="1" x14ac:dyDescent="0.2">
      <c r="A29" s="16" t="s">
        <v>32</v>
      </c>
      <c r="B29" s="17">
        <v>17498979</v>
      </c>
      <c r="C29" s="17">
        <v>-8881</v>
      </c>
      <c r="D29" s="17">
        <f t="shared" si="0"/>
        <v>17490098</v>
      </c>
      <c r="E29" s="17">
        <v>2976595</v>
      </c>
      <c r="F29" s="17">
        <v>1854371</v>
      </c>
      <c r="G29" s="17">
        <f t="shared" si="1"/>
        <v>14513503</v>
      </c>
      <c r="H29" s="26"/>
    </row>
    <row r="30" spans="1:8" s="3" customFormat="1" x14ac:dyDescent="0.2">
      <c r="A30" s="19" t="s">
        <v>33</v>
      </c>
      <c r="B30" s="17">
        <v>465179855</v>
      </c>
      <c r="C30" s="17">
        <v>10170503</v>
      </c>
      <c r="D30" s="17">
        <f t="shared" si="0"/>
        <v>475350358</v>
      </c>
      <c r="E30" s="17">
        <v>106655492</v>
      </c>
      <c r="F30" s="17">
        <v>106655492</v>
      </c>
      <c r="G30" s="17">
        <f t="shared" si="1"/>
        <v>368694866</v>
      </c>
      <c r="H30" s="26"/>
    </row>
    <row r="31" spans="1:8" s="3" customFormat="1" x14ac:dyDescent="0.2">
      <c r="A31" s="19" t="s">
        <v>34</v>
      </c>
      <c r="B31" s="17">
        <v>111982410</v>
      </c>
      <c r="C31" s="17">
        <v>-2354038</v>
      </c>
      <c r="D31" s="17">
        <f t="shared" si="0"/>
        <v>109628372</v>
      </c>
      <c r="E31" s="17">
        <v>23508414</v>
      </c>
      <c r="F31" s="17">
        <v>17354058</v>
      </c>
      <c r="G31" s="17">
        <f t="shared" si="1"/>
        <v>86119958</v>
      </c>
      <c r="H31" s="26"/>
    </row>
    <row r="32" spans="1:8" s="3" customFormat="1" x14ac:dyDescent="0.2">
      <c r="A32" s="19" t="s">
        <v>35</v>
      </c>
      <c r="B32" s="17">
        <v>71742136</v>
      </c>
      <c r="C32" s="17">
        <v>-4181974.0000000005</v>
      </c>
      <c r="D32" s="17">
        <f t="shared" si="0"/>
        <v>67560162</v>
      </c>
      <c r="E32" s="17">
        <v>12251511</v>
      </c>
      <c r="F32" s="17">
        <v>12251511</v>
      </c>
      <c r="G32" s="17">
        <f t="shared" si="1"/>
        <v>55308651</v>
      </c>
      <c r="H32" s="26"/>
    </row>
    <row r="33" spans="1:8" s="3" customFormat="1" x14ac:dyDescent="0.2">
      <c r="A33" s="19" t="s">
        <v>36</v>
      </c>
      <c r="B33" s="17">
        <v>77159394.999999985</v>
      </c>
      <c r="C33" s="17">
        <v>45276174</v>
      </c>
      <c r="D33" s="17">
        <f t="shared" si="0"/>
        <v>122435568.99999999</v>
      </c>
      <c r="E33" s="17">
        <v>12963585</v>
      </c>
      <c r="F33" s="17">
        <v>12407941</v>
      </c>
      <c r="G33" s="17">
        <f t="shared" si="1"/>
        <v>109471983.99999999</v>
      </c>
      <c r="H33" s="26"/>
    </row>
    <row r="34" spans="1:8" s="3" customFormat="1" ht="25.5" x14ac:dyDescent="0.2">
      <c r="A34" s="16" t="s">
        <v>37</v>
      </c>
      <c r="B34" s="17">
        <v>1014364614</v>
      </c>
      <c r="C34" s="17">
        <v>17144713</v>
      </c>
      <c r="D34" s="17">
        <f t="shared" si="0"/>
        <v>1031509327</v>
      </c>
      <c r="E34" s="17">
        <v>225105944</v>
      </c>
      <c r="F34" s="17">
        <v>202834736</v>
      </c>
      <c r="G34" s="17">
        <f t="shared" si="1"/>
        <v>806403383</v>
      </c>
      <c r="H34" s="26"/>
    </row>
    <row r="35" spans="1:8" s="3" customFormat="1" x14ac:dyDescent="0.2">
      <c r="A35" s="19" t="s">
        <v>38</v>
      </c>
      <c r="B35" s="17">
        <v>2995642856</v>
      </c>
      <c r="C35" s="17">
        <v>-17317726</v>
      </c>
      <c r="D35" s="17">
        <f t="shared" si="0"/>
        <v>2978325130</v>
      </c>
      <c r="E35" s="17">
        <v>682270922</v>
      </c>
      <c r="F35" s="17">
        <v>625841448</v>
      </c>
      <c r="G35" s="17">
        <f t="shared" si="1"/>
        <v>2296054208</v>
      </c>
      <c r="H35" s="26"/>
    </row>
    <row r="36" spans="1:8" s="3" customFormat="1" x14ac:dyDescent="0.2">
      <c r="A36" s="19" t="s">
        <v>39</v>
      </c>
      <c r="B36" s="17">
        <v>62297772</v>
      </c>
      <c r="C36" s="17">
        <v>-70814.000000000015</v>
      </c>
      <c r="D36" s="17">
        <f t="shared" si="0"/>
        <v>62226958</v>
      </c>
      <c r="E36" s="17">
        <v>10916398</v>
      </c>
      <c r="F36" s="17">
        <v>10916398</v>
      </c>
      <c r="G36" s="17">
        <f t="shared" si="1"/>
        <v>51310560</v>
      </c>
      <c r="H36" s="26"/>
    </row>
    <row r="37" spans="1:8" s="3" customFormat="1" x14ac:dyDescent="0.2">
      <c r="A37" s="19" t="s">
        <v>40</v>
      </c>
      <c r="B37" s="17">
        <v>20899946</v>
      </c>
      <c r="C37" s="17">
        <v>0</v>
      </c>
      <c r="D37" s="17">
        <f t="shared" si="0"/>
        <v>20899946</v>
      </c>
      <c r="E37" s="17">
        <v>3210810</v>
      </c>
      <c r="F37" s="17">
        <v>3210810</v>
      </c>
      <c r="G37" s="17">
        <f t="shared" si="1"/>
        <v>17689136</v>
      </c>
      <c r="H37" s="26"/>
    </row>
    <row r="38" spans="1:8" s="3" customFormat="1" ht="25.5" x14ac:dyDescent="0.2">
      <c r="A38" s="16" t="s">
        <v>41</v>
      </c>
      <c r="B38" s="17">
        <v>195362626</v>
      </c>
      <c r="C38" s="17">
        <v>-3884330</v>
      </c>
      <c r="D38" s="17">
        <f t="shared" si="0"/>
        <v>191478296</v>
      </c>
      <c r="E38" s="17">
        <v>37689855</v>
      </c>
      <c r="F38" s="17">
        <v>28075428</v>
      </c>
      <c r="G38" s="17">
        <f t="shared" si="1"/>
        <v>153788441</v>
      </c>
      <c r="H38" s="26"/>
    </row>
    <row r="39" spans="1:8" s="3" customFormat="1" x14ac:dyDescent="0.2">
      <c r="A39" s="16" t="s">
        <v>42</v>
      </c>
      <c r="B39" s="17">
        <v>5511096</v>
      </c>
      <c r="C39" s="17">
        <v>-6003</v>
      </c>
      <c r="D39" s="17">
        <f t="shared" si="0"/>
        <v>5505093</v>
      </c>
      <c r="E39" s="17">
        <v>954890</v>
      </c>
      <c r="F39" s="17">
        <v>846581</v>
      </c>
      <c r="G39" s="17">
        <f t="shared" si="1"/>
        <v>4550203</v>
      </c>
      <c r="H39" s="26"/>
    </row>
    <row r="40" spans="1:8" s="3" customFormat="1" x14ac:dyDescent="0.2">
      <c r="A40" s="16" t="s">
        <v>43</v>
      </c>
      <c r="B40" s="17">
        <v>1687053323</v>
      </c>
      <c r="C40" s="17">
        <v>1525461919</v>
      </c>
      <c r="D40" s="17">
        <f t="shared" si="0"/>
        <v>3212515242</v>
      </c>
      <c r="E40" s="17">
        <v>34692302</v>
      </c>
      <c r="F40" s="17">
        <v>24539059</v>
      </c>
      <c r="G40" s="17">
        <f t="shared" si="1"/>
        <v>3177822940</v>
      </c>
      <c r="H40" s="26"/>
    </row>
    <row r="41" spans="1:8" s="3" customFormat="1" x14ac:dyDescent="0.2">
      <c r="A41" s="16" t="s">
        <v>44</v>
      </c>
      <c r="B41" s="17">
        <v>4534115</v>
      </c>
      <c r="C41" s="17">
        <v>0</v>
      </c>
      <c r="D41" s="17">
        <f t="shared" si="0"/>
        <v>4534115</v>
      </c>
      <c r="E41" s="17">
        <v>803319</v>
      </c>
      <c r="F41" s="17">
        <v>803319</v>
      </c>
      <c r="G41" s="17">
        <f t="shared" si="1"/>
        <v>3730796</v>
      </c>
      <c r="H41" s="26"/>
    </row>
    <row r="42" spans="1:8" s="3" customFormat="1" ht="25.5" x14ac:dyDescent="0.2">
      <c r="A42" s="16" t="s">
        <v>45</v>
      </c>
      <c r="B42" s="17">
        <v>10013115</v>
      </c>
      <c r="C42" s="17">
        <v>-16312</v>
      </c>
      <c r="D42" s="17">
        <f t="shared" si="0"/>
        <v>9996803</v>
      </c>
      <c r="E42" s="17">
        <v>2282700</v>
      </c>
      <c r="F42" s="17">
        <v>2250744</v>
      </c>
      <c r="G42" s="17">
        <f t="shared" si="1"/>
        <v>7714103</v>
      </c>
      <c r="H42" s="26"/>
    </row>
    <row r="43" spans="1:8" s="3" customFormat="1" x14ac:dyDescent="0.2">
      <c r="A43" s="19" t="s">
        <v>46</v>
      </c>
      <c r="B43" s="22">
        <v>0</v>
      </c>
      <c r="C43" s="17">
        <v>3420059</v>
      </c>
      <c r="D43" s="17">
        <f t="shared" si="0"/>
        <v>3420059</v>
      </c>
      <c r="E43" s="17">
        <v>2381225</v>
      </c>
      <c r="F43" s="17">
        <v>2381225</v>
      </c>
      <c r="G43" s="17">
        <f>SUM(D43-E43)</f>
        <v>1038834</v>
      </c>
      <c r="H43" s="26"/>
    </row>
    <row r="44" spans="1:8" s="3" customFormat="1" x14ac:dyDescent="0.2">
      <c r="A44" s="19" t="s">
        <v>47</v>
      </c>
      <c r="B44" s="17">
        <v>13980821</v>
      </c>
      <c r="C44" s="17">
        <v>17009861</v>
      </c>
      <c r="D44" s="17">
        <f t="shared" si="0"/>
        <v>30990682</v>
      </c>
      <c r="E44" s="17">
        <v>727220</v>
      </c>
      <c r="F44" s="17">
        <v>629121</v>
      </c>
      <c r="G44" s="17">
        <f>SUM(D44-E44)</f>
        <v>30263462</v>
      </c>
      <c r="H44" s="26"/>
    </row>
    <row r="45" spans="1:8" s="3" customFormat="1" ht="25.5" x14ac:dyDescent="0.2">
      <c r="A45" s="16" t="s">
        <v>48</v>
      </c>
      <c r="B45" s="17">
        <v>17770992</v>
      </c>
      <c r="C45" s="17">
        <v>1928494</v>
      </c>
      <c r="D45" s="17">
        <f t="shared" si="0"/>
        <v>19699486</v>
      </c>
      <c r="E45" s="17">
        <v>3732738</v>
      </c>
      <c r="F45" s="17">
        <v>3465629</v>
      </c>
      <c r="G45" s="17">
        <f>SUM(D45-E45)</f>
        <v>15966748</v>
      </c>
      <c r="H45" s="26"/>
    </row>
    <row r="46" spans="1:8" s="3" customFormat="1" x14ac:dyDescent="0.2">
      <c r="A46" s="16" t="s">
        <v>49</v>
      </c>
      <c r="B46" s="17">
        <v>11884029</v>
      </c>
      <c r="C46" s="22">
        <v>0</v>
      </c>
      <c r="D46" s="17">
        <f t="shared" si="0"/>
        <v>11884029</v>
      </c>
      <c r="E46" s="17">
        <v>1813632</v>
      </c>
      <c r="F46" s="17">
        <v>1813632</v>
      </c>
      <c r="G46" s="17">
        <f>SUM(D46-E46)</f>
        <v>10070397</v>
      </c>
      <c r="H46" s="26"/>
    </row>
    <row r="47" spans="1:8" s="3" customFormat="1" ht="25.5" x14ac:dyDescent="0.2">
      <c r="A47" s="16" t="s">
        <v>50</v>
      </c>
      <c r="B47" s="17">
        <v>30270804</v>
      </c>
      <c r="C47" s="17">
        <v>6979162</v>
      </c>
      <c r="D47" s="17">
        <f t="shared" si="0"/>
        <v>37249966</v>
      </c>
      <c r="E47" s="17">
        <v>6547770</v>
      </c>
      <c r="F47" s="17">
        <v>6204944</v>
      </c>
      <c r="G47" s="17">
        <f t="shared" si="1"/>
        <v>30702196</v>
      </c>
      <c r="H47" s="26"/>
    </row>
    <row r="48" spans="1:8" s="20" customFormat="1" x14ac:dyDescent="0.2">
      <c r="A48" s="19" t="s">
        <v>51</v>
      </c>
      <c r="B48" s="17">
        <v>30194862</v>
      </c>
      <c r="C48" s="17">
        <v>-127123</v>
      </c>
      <c r="D48" s="17">
        <f t="shared" si="0"/>
        <v>30067739</v>
      </c>
      <c r="E48" s="17">
        <v>5508657</v>
      </c>
      <c r="F48" s="17">
        <v>5208141</v>
      </c>
      <c r="G48" s="17">
        <f t="shared" si="1"/>
        <v>24559082</v>
      </c>
      <c r="H48" s="2"/>
    </row>
    <row r="49" spans="1:7" s="20" customFormat="1" x14ac:dyDescent="0.2">
      <c r="A49" s="16" t="s">
        <v>52</v>
      </c>
      <c r="B49" s="27">
        <v>62020393</v>
      </c>
      <c r="C49" s="28">
        <v>0</v>
      </c>
      <c r="D49" s="27">
        <f t="shared" si="0"/>
        <v>62020393</v>
      </c>
      <c r="E49" s="27">
        <v>5286027</v>
      </c>
      <c r="F49" s="27">
        <v>5286027</v>
      </c>
      <c r="G49" s="27">
        <f t="shared" si="1"/>
        <v>56734366</v>
      </c>
    </row>
    <row r="50" spans="1:7" s="3" customFormat="1" x14ac:dyDescent="0.2">
      <c r="A50" s="29" t="s">
        <v>53</v>
      </c>
      <c r="B50" s="29"/>
    </row>
    <row r="51" spans="1:7" s="3" customFormat="1" x14ac:dyDescent="0.2">
      <c r="A51" s="30"/>
    </row>
    <row r="52" spans="1:7" x14ac:dyDescent="0.2">
      <c r="B52" s="31"/>
      <c r="C52" s="31"/>
      <c r="D52" s="31"/>
      <c r="E52" s="31"/>
      <c r="F52" s="31"/>
      <c r="G52" s="31"/>
    </row>
  </sheetData>
  <mergeCells count="10">
    <mergeCell ref="A7:A9"/>
    <mergeCell ref="B7:F7"/>
    <mergeCell ref="G7:G8"/>
    <mergeCell ref="A50:B50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 Clasif Admitiva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2021-05-20T18:44:19Z</dcterms:created>
  <dcterms:modified xsi:type="dcterms:W3CDTF">2021-05-20T18:44:19Z</dcterms:modified>
</cp:coreProperties>
</file>